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55" windowHeight="7110" activeTab="3"/>
  </bookViews>
  <sheets>
    <sheet name="ประเด็นตัวชี้วัดทั้งหมด" sheetId="1" r:id="rId1"/>
    <sheet name="แบบประเมิน" sheetId="2" r:id="rId2"/>
    <sheet name="คะแนนเฉลี่ย" sheetId="3" r:id="rId3"/>
    <sheet name="สรุปผล" sheetId="4" r:id="rId4"/>
    <sheet name="สรุปผล เรียง" sheetId="5" r:id="rId5"/>
    <sheet name="ตัวอย่างไข่" sheetId="6" r:id="rId6"/>
    <sheet name="ไข่" sheetId="7" r:id="rId7"/>
    <sheet name="ตารางน้ำหนักคะแนนและเชื่อมโยง" sheetId="8" r:id="rId8"/>
  </sheets>
  <definedNames/>
  <calcPr fullCalcOnLoad="1"/>
</workbook>
</file>

<file path=xl/sharedStrings.xml><?xml version="1.0" encoding="utf-8"?>
<sst xmlns="http://schemas.openxmlformats.org/spreadsheetml/2006/main" count="1551" uniqueCount="896">
  <si>
    <t>พัฒนา</t>
  </si>
  <si>
    <t>มีความต้องการบริโภคเทคโนโลยี ส่งผลให้โรงเรียนต้องปรับหลักสูตรให้สอดคล้องกับความต้องการ</t>
  </si>
  <si>
    <t>วัสดุครุภัณฑ์ขาดคุณภาพและไม่ตรงตามความต้องการ ทำให้ ไม่สามารถจัดกระบวนการเรียนการสอนได้อย่างมีประสิทธิภาพ</t>
  </si>
  <si>
    <t>ผู้ปกครองไม่มีเวลาดูแลเอาใจใส่เด็กในความปกครองเท่าที่ควร</t>
  </si>
  <si>
    <t>โรงเรียนได้รับการสนับสนุนจากชุมชน</t>
  </si>
  <si>
    <t>รายได้ของชุมชน ผู้ปกครองไม่แน่นอนส่วนใหญ่มีอาชีพรับจ้าง</t>
  </si>
  <si>
    <t>โรงเรียนได้รับการยอมรับและศรัทธาจากชุมชนและสังคม</t>
  </si>
  <si>
    <t>ค่านิยมของผู้ปกครองนิยมให้ลูกเรียนโรงเรียน</t>
  </si>
  <si>
    <t>โรงเรียนเป็นศูนย์กลางทางการศึกษาของชุมชน</t>
  </si>
  <si>
    <t xml:space="preserve">ผู้ปกครองส่วนใหญ่ มีอาชีพรับราชการ ธุรกิจส่วนตัว ค้าขาย และมีการศึกษาระดับปานกลางค่อนข้างสูง </t>
  </si>
  <si>
    <t>ชุมชนมีทัศนคติที่ดีต่อโรงเรียน</t>
  </si>
  <si>
    <t>นักเรียนพักอาศัยอยู่กับครอบครัวที่เป็นบ้านของตนเอง แต่มีเช่าที่พักอาศัยเป็นจำนวนน้อย</t>
  </si>
  <si>
    <t>ผู้ปกครองและคนในชุมชนให้ความสนใจในด้านการปฏิรูปการศึกษา</t>
  </si>
  <si>
    <t>สภาพครอบครัวของชุมชน  ส่วนใหญ่เป็นครอบครัวที่สมบูรณ์</t>
  </si>
  <si>
    <t>บริเวณใกล้เคียงโรงเรียนมีแหล่งบริการทางเทคโนโลยีที่ชักจูงนักเรียนให้นำไปใช้ในทางที่ไม่เหมาะสมเน้นการบันเทิง</t>
  </si>
  <si>
    <t>ผู้ปกครองนิยมให้ลูกเรียนในโรงเรียนใกล้บ้าน</t>
  </si>
  <si>
    <t>หน่วยงานและองค์กรทั้งภาครัฐและเอกชนให้การสนับสนุนกิจกรรมของโรงเรียน</t>
  </si>
  <si>
    <t>มีการเคลื่อนย้ายของประชาชนเข้ามาอยู่อาศัยในเขตพื้นที่บริการของโรงเรียนค่อนข้างมาก</t>
  </si>
  <si>
    <t>นักเรียนสามารถนำนวัตกรรมและเทคโนโลยีมาใช้ในกระบวนการเรียนรู้ได้คล่องแคล่ว</t>
  </si>
  <si>
    <t>การให้บริการสื่อเทคโนโลยี และแหล่งเรียนรู้ เพื่อการสืบค้นข้อมูลแก่ครู และนักเรียนสะดวกสบาย</t>
  </si>
  <si>
    <t>นักเรียนบางส่วนนำสื่อเทคโนโลยีไปใช้ในทางที่ผิด</t>
  </si>
  <si>
    <t>ฝึกให้นักเรียน มีรายได้ระหว่างเรียนโดยจัดตลาดนัดอาชีพในโรงเรียน</t>
  </si>
  <si>
    <t>รายได้ของชุมชนอยู่ในเกณฑ์ดี</t>
  </si>
  <si>
    <t>รายได้ผู้ปกครองอยู่ในระดับปานกลางค่อนข้างดี</t>
  </si>
  <si>
    <t>เศรษฐกิจในชุมชนดีเอื้อประโยชน์ในการพัฒนาการศึกษาของโรงเรียน</t>
  </si>
  <si>
    <t>ภาวะเศรษฐกิจถดถอยทำให้ผู้ปกครองจำนวนหนึ่งไม่สามารถสนับสนุนกิจกรรมของโรงเรียนได้</t>
  </si>
  <si>
    <t>พระราชบัญญัติการศึกษาเอื้อต่อการเรียนการสอน</t>
  </si>
  <si>
    <t>นโยบายให้โรงเรียนจัดการเรียนการสอนตามความต้องการของท้องถิ่น</t>
  </si>
  <si>
    <t>นโยบายรัฐเรื่องการศึกษาภาคบังคับ</t>
  </si>
  <si>
    <t>พระราชบัญญัติการศึกษาให้ทุกคนมีโอกาสศึกษาตามศักยภาพของแต่ละบุคคล</t>
  </si>
  <si>
    <t>พรรคการเมืองมีส่วนสนับสนุนในด้านการศึกษา</t>
  </si>
  <si>
    <t>นโยบายการเมืองด้านลดอัตรากำลัง ทำให้บางสาขาวิชาขาดบุคลากร</t>
  </si>
  <si>
    <t>นโยบายรัฐบาล และพรรคการเมืองที่มีปัญหาทำให้นโยบายรัฐบาลไม่แน่นอน</t>
  </si>
  <si>
    <t>การลดอัตรากำลังพลเป็นอุปสรรคการสรรหาผู้สอนให้ตรงตามวุฒิ</t>
  </si>
  <si>
    <t>โรงเรียนมีการกำหนดนโยบาย ได้ชัดเจน</t>
  </si>
  <si>
    <t>นโยบายของโรงเรียนส่งเสริมนักเรียนให้มีความรู้ความสามารถตามศักยภาพ</t>
  </si>
  <si>
    <t>กำหนดวิธีการปฏิบัติ ให้สอดคล้องกับนโยบายของโรงเรียน</t>
  </si>
  <si>
    <t>นักเรียนในห้องเรียนมีมากเกินไป</t>
  </si>
  <si>
    <t>โรงเรียนมีระบบการบริหารจัดการโดยใช้โรงเรียนเป็นฐาน</t>
  </si>
  <si>
    <t>การจัดสภาพแวดล้อมสะอาด สวยงาม ร่มรื่น เอื้อแก่การเรียนรู้</t>
  </si>
  <si>
    <t>การจัดบริการด้านสาธารณูปโภค ห้องน้ำ บริการน้ำดื่ม ยังไม่เพียงพอ</t>
  </si>
  <si>
    <t>การให้บริการแหล่งการเรียนรู้อย่างหลากหลายภายในโรงเรียน</t>
  </si>
  <si>
    <t>ผลสัมฤทธิ์ทางการเรียนของนักเรียนเป็นไปตามเกณฑ์มาตรฐาน</t>
  </si>
  <si>
    <t>นักเรียนให้ความร่วมมือในกิจกรรมต่างๆ ที่โรงเรียนจัดให้เป็นอย่างดี และปฏิบัติตามกฎระเบียบ  แนวปฏิบัติของโรงเรียน</t>
  </si>
  <si>
    <t>การจัดกิจกรรมส่งเสริม พัฒนาบุคลิกภาพ  สุขภาพและอนามัยของนักเรียน ให้อยู่ในสังคมได้อย่างมีความสุข</t>
  </si>
  <si>
    <t>บุคลากรมีความรู้ความสามารถ ประสบการณ์เหมาะสมกับการปฏิบัติงานตามหน้าที่ และพร้อมรับความรู้ที่ทันสมัย</t>
  </si>
  <si>
    <t>อัตราส่วนครูต่อนักเรียนไม่เป็นไปตามเกณฑ์</t>
  </si>
  <si>
    <t>บุคลากรไม่เพียงพอในบางสาขาวิชา เนื่องจากครูเกษียณอายุราชการจำนวนมากในโรงเรียนขนาดใหญ่</t>
  </si>
  <si>
    <t>บุคลากรมีโอกาสได้รับการพัฒนาตนเอง อย่างต่อเนื่อง</t>
  </si>
  <si>
    <t>ครูบางกลุ่มสาระการเรียนรู้ ขาดทักษะการใช้ภาษาต่างประเทศเพื่อการสื่อสาร</t>
  </si>
  <si>
    <t>บุคลากรได้รับการเสริมแรงพอสมควรทำให้มีกำลังใจในการปฏิบัติงาน</t>
  </si>
  <si>
    <t>การเบิกจ่ายเงินไม่คล่องตัว</t>
  </si>
  <si>
    <t>การใช้เงินให้เกิดประโยชน์สูงสุดใน การบริหารจัดการและพัฒนาการศึกษา</t>
  </si>
  <si>
    <t>ทุนสำรองในการจัดสวัสดิการยังไม่เพียงพอ</t>
  </si>
  <si>
    <t>จัดซื้อวัสดุ-อุปกรณ์ ในการจัดการเรียนการสอนอย่างเพียงพอ</t>
  </si>
  <si>
    <t>อาคารสถานที่เพียงพอเหมาะสมกับจำนวนนักเรียน</t>
  </si>
  <si>
    <t>โสตทัศนูปกรณ์ยังไม่เพียงพอ และขาดบุคลากรที่มีความสามารถเฉพาะทาง</t>
  </si>
  <si>
    <t>อาคารสถานที่มีความพร้อมในการให้บริการแก่ชุมชน และองค์กรภายนอก</t>
  </si>
  <si>
    <t>มีการติดตาม และการปฏิบัติงานของครูเป็นประจำ</t>
  </si>
  <si>
    <t>การประสานงานในการทำงาน ดีพอสมควร</t>
  </si>
  <si>
    <t>การเผยแพร่ ประชาสัมพันธ์ของโรงเรียนต่อชุมชนแพร่หลาย</t>
  </si>
  <si>
    <t>มีการวางแผนการบริหารงาน ชัดเจน และ ดำเนินงานตามแผน</t>
  </si>
  <si>
    <t>การมีส่วนร่วมในการจัดการศึกษาของผู้มีส่วนได้ส่วนเสียมีความเข้มแข็ง</t>
  </si>
  <si>
    <t>แบบหาสภาพปัญหาปัจจัยเกี่ยวกับสภาพแวดล้อมภายนอกและสภาพแวดล้อมภายใน</t>
  </si>
  <si>
    <t>ประจำปีงบประมาณ 2556</t>
  </si>
  <si>
    <r>
      <t xml:space="preserve">คำชี้แจง   </t>
    </r>
    <r>
      <rPr>
        <sz val="16"/>
        <color indexed="8"/>
        <rFont val="Angsana New"/>
        <family val="1"/>
      </rPr>
      <t xml:space="preserve"> ให้ผู้ตอบแบบสอบถามกาเครื่องหมาย  /  ลงในช่องตามความคิดเห็นเพียงเรื่องละหนึ่งช่อง</t>
    </r>
  </si>
  <si>
    <t>1.  สภาพแวดล้อมภายนอกมีสภาพเป็นโอกาสหรืออุปสรรค</t>
  </si>
  <si>
    <t xml:space="preserve">     1.1 โอกาส  หมายถึง  เป็นประเด็นที่เอื้ออำนวยให้โรงเรียนได้เพิ่มภารกิจสามารถขยายการดำเนินงานหรือพัฒนาประสิทธิภาพและคุณภาพการจัดการศึกษาได้ดีขึ้น</t>
  </si>
  <si>
    <t xml:space="preserve">     1.2   อุปสรรค  หมายถึง  เป็นประเด็นที่ไม่เอื้ออำนวยต่อการปฏิบัติภารกิจของโรงเรียนให้เกิดประสิทธิภาพหรือคุณภาพการศึกษา</t>
  </si>
  <si>
    <t>2.  สภาพแวดล้อมภายในมีสภาพเป็นจุดแข็งหรือจุดอ่อน</t>
  </si>
  <si>
    <t xml:space="preserve">     2.1 จุดแข็ง   หมายถึง จุดเด่นที่โรงเรียนมีอยู่ เป็นประโยชน์และสามารถควบคุมได้ใช้ในการถ่วงดุลจุดอ่อนให้มีความสำคัญน้อยลง</t>
  </si>
  <si>
    <t xml:space="preserve">     2.2 จุดอ่อน หมายถึง ข้อบกพร่องที่โรงเรียนมีอยู่เป็นเรื่องของการขาดแคลนเรื่องของความผิดพลาด ซึ่งเป็นสิ่งที่ควรขจัดออกไปให้มากที่สุดเท่าที่จะทำได้   </t>
  </si>
  <si>
    <t>3. ระดับความคิดเห็น</t>
  </si>
  <si>
    <t>1.2.1  สภาพแวดล้อมภายนอก</t>
  </si>
  <si>
    <t>ผลการวิเคราะห์สภาพแวดล้อมภายนอก ปัจจัยด้านสังคม วัฒนธรรม (Social – cultural factors) (S)</t>
  </si>
  <si>
    <t>รหัส</t>
  </si>
  <si>
    <t>ประเด็นปัจจัย</t>
  </si>
  <si>
    <t>มีสภาพเป็น</t>
  </si>
  <si>
    <t>โอกาส</t>
  </si>
  <si>
    <t>อุปสรรค</t>
  </si>
  <si>
    <t>ระดับความคิดเห็น</t>
  </si>
  <si>
    <t>นักเรียนไม่ได้อยู่ร่วมกับบิดา-มารดา ทำให้ขาดการดูแลบุตร</t>
  </si>
  <si>
    <t>การคมนาคมที่ไม่สะดวก ยากลาบากในการเดินทางมาโรงเรียน</t>
  </si>
  <si>
    <t>โครงสร้างประชากรด้านการคุมกำเนิด ส่งผลให้ประชากรวัยเรียนลดลง</t>
  </si>
  <si>
    <t>ชุมชนมีค่านิยม ทัศนคติ และความเชื่อ ในด้านวัตถุมากกว่าในด้านจิตใจ</t>
  </si>
  <si>
    <t>ผู้ปกครองคิดเข้าข้างลูกของตนเอง</t>
  </si>
  <si>
    <t>นักเรียนมีความรักในวัฒนธรรม ประเพณี ในท้องถิ่น</t>
  </si>
  <si>
    <t>ผู้นำชุมชนเห็นความสำคัญของการศึกษา</t>
  </si>
  <si>
    <t>ประชาชนร่วมอนุรักษ์วัฒนธรรมประเพณีในท้องถิ่นส่งผลแก่นักเรียนเป็นแบบอย่างที่ดี</t>
  </si>
  <si>
    <t>ผู้ปกครองมีการศึกษาดี ส่งผล ให้สนับสนุนการจัดการศึกษาของสถานศึกษา</t>
  </si>
  <si>
    <t>ชุมชนรอบโรงเรียนเป็นแหล่งซื้อขายยาเสพติดทำให้ นักเรียนอยู่ในภาวะเสี่ยงต่อการติดยาเสพติดสูง</t>
  </si>
  <si>
    <t>ผู้ปกครองและชุมชน ให้การสนับสนุนกิจกรรมการศึกษาที่โรงเรียนจัดให้แก่เด็ก</t>
  </si>
  <si>
    <t>สภาพธรรมชาติและสภาพแวดล้อม  เอื้ออำนวยต่อการเรียนการสอน</t>
  </si>
  <si>
    <t>ผู้ปกครองส่งเสริมด้านการศึกษาบุตร</t>
  </si>
  <si>
    <t>อาชีพและฐานะผู้ปกครองยากจน</t>
  </si>
  <si>
    <t>ผู้ปกครองส่วนใหญ่ มีปัญหาด้านครอบครัวแตกแยกส่งผลกระทบต่อผลการเรียนของนักเรียน</t>
  </si>
  <si>
    <t>การให้ความร่วมและช่วยเหลือโรงเรียน จะมีเฉพาะผู้ที่มี บุตรหลานอยู่ในโรงเรียนเท่านั้น</t>
  </si>
  <si>
    <t>ได้รับความร่วมมือทางวิชาการและการจัดกิจกรรมร่วมกับหน่วยงานภายนอกอย่างสม่ำเสมอ</t>
  </si>
  <si>
    <t>สภาพสังคมในชุมชนมีการช่วยเหลือเกื้อกูลซึ่งกันและกัน</t>
  </si>
  <si>
    <t>สภาพสังคมที่ต้องดิ้นรนหาเลี้ยงชีพทำให้ต้องทิ้งบุตรหลานไปทำงานต่างจังหวัดขาดการดูแล</t>
  </si>
  <si>
    <t>มีปัญหาการหย่าร้างมาก</t>
  </si>
  <si>
    <t>ผู้ปกครองบางส่วนขาดความรู้ความเข้าใจในการเรียนการสอน</t>
  </si>
  <si>
    <t>ผู้ปกครองไม่มีเวลาดูแลบุตรหลานเท่าที่ควรเนื่องจากต้องทำงาน</t>
  </si>
  <si>
    <t>โรงเรียนตั้งอยู่ในชุมชนเมืองทำให้การเดินทางมาค่อนข้างสะดวก</t>
  </si>
  <si>
    <t>มีสถานที่หน่วยงานราชการ สถานที่สำคัญและแหล่งเรียนรู้ภายนอกที่เอื้อต่อการเรียนรู้ต่อผู้เรียน</t>
  </si>
  <si>
    <t>มีภูมิปัญญาท้องถิ่นและแหล่งเรียนรู้ที่หลากหลาย</t>
  </si>
  <si>
    <t>มีปัญหาด้านสภาพแวดล้อมทางอากาศ</t>
  </si>
  <si>
    <t>มีเสียงรบกวนจากการจราจร</t>
  </si>
  <si>
    <t>มีสิ่งแวดล้อมที่มีสื่อยั่วยุเช่น ร้านเกมส์ การใช้โทรศัพท์มือถือ ทำให้นักเรียนมีความเสี่ยงในการดารงชีวิตที่ดี</t>
  </si>
  <si>
    <t>ผู้ปกครองมีค่านิยมในการส่งบุตรหลานเข้ามาเรียนในเมือง</t>
  </si>
  <si>
    <t>โรงเรียนมีเขตบริการหลายหมู่บ้าน</t>
  </si>
  <si>
    <t>ผู้ปกครองให้ความไว้วางใจและมีความเชื่อมั่นในครูผู้สอน</t>
  </si>
  <si>
    <t>มีทุนการศึกษา อาหารกลางวันและอาหารเสริมนมให้กับนักเรียน</t>
  </si>
  <si>
    <t>โรงเรียนมีรถรับ – ส่งนักเรียน</t>
  </si>
  <si>
    <t>ผู้ปกครองมีค่านิยมส่งบุตรหลานเข้าเรียนในโรงเรียนที่มีชื่อเสียง</t>
  </si>
  <si>
    <t>มีสถาบันการศึกษาเพิ่มมากขึ้น</t>
  </si>
  <si>
    <t>ชุมชนให้ความร่วมมือในด้านทรัพยากร วิชาการ ทำให้โรงเรียนสามารถจัดการศึกษาได้อย่างมีประสิทธิภาพ</t>
  </si>
  <si>
    <t>ชุมชนและหน่วยงานท้องถิ่นร่วมกันอนุรักษ์ประเพณีวัฒนธรรมและภูมิปัญญาท้องถิ่นส่งผลให้นักเรียนมีแหล่งการศึกษา และทำให้นักเรียนมีแบบอย่างที่ดี</t>
  </si>
  <si>
    <t>ผู้ปกครองส่วนใหญ่เห็นความสำคัญด้านการศึกษาและให้การส่งเสริมสนับสนุนนักเรียนด้านการศึกษาเป็นอย่างดี</t>
  </si>
  <si>
    <t>ผู้ปกครองส่วนใหญ่มีฐานะยากจน ประกอบอาชีพรับจ้าง ไม่มีเวลาดูแลนักเรียน ขาดวัสดุอุปกรณ์ส่งเสริมการเรียน ส่งผลกระทบต่อผลการเรียนของนักเรียน</t>
  </si>
  <si>
    <t>ผลการวิเคราะห์สภาพแวดล้อมภายนอก ปัจจัยด้านเทคโนโลยี (Technological factors) (T)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</si>
  <si>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</si>
  <si>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</si>
  <si>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</si>
  <si>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</si>
  <si>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</si>
  <si>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</si>
  <si>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</si>
  <si>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</si>
  <si>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</si>
  <si>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</si>
  <si>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</si>
  <si>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</si>
  <si>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</si>
  <si>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</si>
  <si>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</si>
  <si>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</si>
  <si>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</si>
  <si>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</si>
  <si>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</si>
  <si>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</si>
  <si>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</si>
  <si>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</si>
  <si>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</si>
  <si>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</si>
  <si>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</si>
  <si>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</si>
  <si>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</si>
  <si>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</si>
  <si>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</si>
  <si>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</si>
  <si>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</si>
  <si>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</si>
  <si>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</si>
  <si>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</si>
  <si>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</si>
  <si>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</si>
  <si>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</si>
  <si>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</si>
  <si>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</si>
  <si>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</si>
  <si>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</si>
  <si>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</si>
  <si>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</si>
  <si>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</si>
  <si>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</si>
  <si>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</si>
  <si>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</si>
  <si>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</si>
  <si>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</si>
  <si>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</si>
  <si>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</si>
  <si>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</si>
  <si>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มีแหล่งสืบค้นข้อมูล  แหล่งเรียนรู้นวัตกรรมและเทคโนโลยีหลากหลายทั้งสถาบันการศึกษา และองค์กรเอกชนที่อยู่ใกล้โรงเรียน</t>
  </si>
  <si>
    <t>การส่งเสริมด้านเทคโนโลยีจากชุมชนมีน้อย</t>
  </si>
  <si>
    <t>โรงเรียนตั้งอยู่ห่างไกลเขตอุตสาหกรรม</t>
  </si>
  <si>
    <t>ชุมชนขาดการควบคุมการให้บริการด้านเทคโนโลยี เช่น ร้านอินเตอร์เน็ต เกมส์</t>
  </si>
  <si>
    <t>ขาดแหล่งบริการด้านเทคโนโลยีในชุมชนที่เอื้อต่อการเรียนรู้</t>
  </si>
  <si>
    <t>ความเจริญของเทคโนโลยีส่งเสริมให้ผู้เรียนได้เรียนรู้ด้วยตนเอง</t>
  </si>
  <si>
    <t xml:space="preserve">คอมพิวเตอร์มีราคาถูกลง  ทำให้ โรงเรียน สามารถจัดซื้อจัดหามาใช้ในการจัดระบบสารสนเทศของโรงเรียนได้                      </t>
  </si>
  <si>
    <t>อุปกรณ์ เทคโนโลยีและสื่อการเรียนการสอนเพียงพอ</t>
  </si>
  <si>
    <t>ภูมิปัญญาท้องถิ่น กับการดำรงชีวิต อย่างพอเพียง</t>
  </si>
  <si>
    <t>งบประมาณในการจัดการศึกษามีน้อย</t>
  </si>
  <si>
    <t>โรงเรียนได้รับการสนับสนุนงานจากรัฐบาลในเรื่องแท็บเลทในการศึกษา</t>
  </si>
  <si>
    <t>โรงเรียนตั้งอยู่ในเขตชุมชนเมืองทำให้มีความทันสมัยและความก้าวหน้าทางด้านเทคโนโลยี</t>
  </si>
  <si>
    <t>โรงเรียนมีเว็ปไซต์ในการเผยแพร่ผลงานข้อมูล ข่าวสารและกิจกรรมต่าง ๆ ที่เกิดขึ้น</t>
  </si>
  <si>
    <t>สื่อที่ได้รับไม่เพียงพอต่อความต้องการของจำนวนนักเรียน</t>
  </si>
  <si>
    <t>ความก้าวหน้าทางด้านเทคโนโลยี (คอมพิวเตอร์  อินเตอร์เน็ต ) ทำให้นักเรียนมีความต้องการบริโภค ส่งผลทำให้นักเรียนเกิดความรอบรู้ และสามารถแสวงหาความรู้ได้ด้วยตนเอง</t>
  </si>
  <si>
    <t>เทศบาลเห็นความสำคัญ ความจำเป็นในการใช้เทคโนโลยี จึงให้การส่งเสริมสนับสนุน ส่งผลทำให้มี สื่อการเรียนการสอนคอมพิวเตอร์ ในการจัดการเรียนการสอน</t>
  </si>
  <si>
    <t xml:space="preserve">บุคลากรขาดความชำนาญในการใช้เทคโนโลยีที่ทันสมัย </t>
  </si>
  <si>
    <t>อุปกรณ์ที่ใช้ในการจัดการเรียนการสอนไม่เพียงพอ ไม่ทันสมัย และขาดการซ่อมบำรุง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</si>
  <si>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</si>
  <si>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</si>
  <si>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</si>
  <si>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</si>
  <si>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</si>
  <si>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</si>
  <si>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</si>
  <si>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</si>
  <si>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</si>
  <si>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</si>
  <si>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</si>
  <si>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</si>
  <si>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</si>
  <si>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</si>
  <si>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</si>
  <si>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</si>
  <si>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</si>
  <si>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</si>
  <si>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</si>
  <si>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</si>
  <si>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</si>
  <si>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</si>
  <si>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ผลการวิเคราะห์สภาพแวดล้อมภายนอก ปัจจัยด้านเศรษฐกิจ (Economic factors) (E)</t>
  </si>
  <si>
    <t>ด้านโครงสร้างรายได้ การกระจายรายได้ของคนในชุมชนอยู่ในระดับต่ำ</t>
  </si>
  <si>
    <t>การส่งเสริมอาชีพเสริมในชุมชนมีน้อย เช่น กลุ่มทอผ้าสตรี</t>
  </si>
  <si>
    <t>ภาวการณ์ว่างงานในชุมชนต่ำ</t>
  </si>
  <si>
    <t>ภาระหนี้สินของผู้ปกครอง เช่น ธกส. กองทุนหมู่บ้าน</t>
  </si>
  <si>
    <t xml:space="preserve"> ค่าครองชีพสูง รายได้ต่ำ</t>
  </si>
  <si>
    <t>ชุมชนมีรายได้น้อยฐานะทางเศรษฐกิจไม่เท่าเทียม มีผลกระทบต่อ การให้การสนับสนุนการศึกษา</t>
  </si>
  <si>
    <t>เป็นชุมชนที่สามารถพึ่งพาตนเองได้</t>
  </si>
  <si>
    <t>นักเรียนมีรายได้ระหว่างเรียน โดยการรับจ้างในภาคเกษตรกรรม</t>
  </si>
  <si>
    <t>สภาพเศรษฐกิจมีความคล่องตัว ประชากรมีรายได้ทำให้ส่งบุตรหลานเข้ามาเรียนในเมืองมากขึ้น</t>
  </si>
  <si>
    <t>ปัญหาทางด้านเศรษฐกิจโดยเฉพาะ ค่าน้ำมัน ทำให้การเดินทางมาโรงเรียนโดยรถรับ – ส่งนักเรียนค่อนข้างแพง</t>
  </si>
  <si>
    <t>พ่อ – แม่ ผู้ปกครองไปประกอบอาชีพต่างจังหวัด เพื่อหารายได้ทำให้ไม่มีเวลาในการดูแลบุตรหลาน</t>
  </si>
  <si>
    <t>ค่าใช้จ่ายในการเดินทางมาโรงเรียนค่อนข้างแพง</t>
  </si>
  <si>
    <t>ผู้ปกครองมีรายได้น้อย</t>
  </si>
  <si>
    <t>เทศบาล วัด ชุมชนให้การสนับสนุนทุนการศึกษา แก่นักเรียน ส่งผลให้นักเรียนมีทุนใช้จ่ายในการจัดซื้ออาหารและวัสดุอุปกรณ์การเรียน</t>
  </si>
  <si>
    <t>ผู้ปกครอง กรรมการสถานศึกษา องค์กรเอกชน ต่าง ๆ ร่วมกับทางโรงเรียนได้บริจาค ทุนทรัพย์ในด้านต่าง ๆ และวัสดุอุปกรณ์สนับสนุนการศึกษา ส่งผลทำให้การศึกษาของโรงเรียนพัฒนามีประสิทธิภาพเพิ่มมากขึ้น</t>
  </si>
  <si>
    <t>ผู้ปกครองมีรายได้น้อย ย้ายถิ่นฐานบ่อยนักเรียนต้องย้ายตามผู้ปกครอง ส่งผลกระทบต่อการเรียนของนักเรียน</t>
  </si>
  <si>
    <t>ผู้ปกครองส่วนใหญ่มีอาชีพรับจ้าง ไม่มั่นคง และมีรายได้น้อยไม่แน่นอน ส่งผลกระทบต่อการเรียนของนักเรียน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</si>
  <si>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</si>
  <si>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</si>
  <si>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</si>
  <si>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</si>
  <si>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</si>
  <si>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</si>
  <si>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</si>
  <si>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</si>
  <si>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</si>
  <si>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</si>
  <si>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</si>
  <si>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</si>
  <si>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</si>
  <si>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</si>
  <si>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</si>
  <si>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</si>
  <si>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</si>
  <si>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</si>
  <si>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</si>
  <si>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</si>
  <si>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</si>
  <si>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</si>
  <si>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</si>
  <si>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</si>
  <si>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ผลการวิเคราะห์สภาพแวดล้อมภายนอก ปัจจัยด้านการการเมือง กฏหมายและนโยบาย (Political and legal factors)  (P)</t>
  </si>
  <si>
    <t>องค์กรปกครองท้องถิ่นเห็นความสำคัญของหน่วยงานการศึกษา</t>
  </si>
  <si>
    <t>นโยบายของรัฐบาลที่เปลี่ยนแปลงบ่อย ทำให้การการดำเนินงานต้องปรับเปลี่ยนตามรัฐบาลจึงขาดความต่อเนื่องในการพัฒนา</t>
  </si>
  <si>
    <t>นโยบายของรัฐบาลสามารถเอื้อต่อการจัดการเรียนการสอน</t>
  </si>
  <si>
    <t>นโยบายการจัดสรรงบประมาณรายหัวของรัฐบาลยังไม่เพียงพอกับการบริหารจัดการภายในโรงเรียน</t>
  </si>
  <si>
    <t>กฎหมายการศึกษา</t>
  </si>
  <si>
    <t>โครงการเรียนฟรี 15 ปี อย่างมีคุณภาพ</t>
  </si>
  <si>
    <t>ผู้ปกครอง ผู้นำชุมชนให้การสนับสนุนกิจกรรมของโรงเรียนเป็นอย่างดี</t>
  </si>
  <si>
    <t>อบต. ให้การสนับสนุนการจัดกิจกรรมและงบประมาณ</t>
  </si>
  <si>
    <t>รัฐบาลให้การสนับสนุนงบประมาณในการจัดการศึกษา</t>
  </si>
  <si>
    <t>รัฐบาลจัดสรรงบประมาณเรียนฟรี 15 ปีอย่างมีคุณภาพ เพื่อลดค่าใช้จ่ายของผู้ปกครอง</t>
  </si>
  <si>
    <t>รัฐบาลให้การส่งเสริมและสนับสนุนนักเรียนที่ขาดโอกาสทางการศึกษาและมีนโยบายที่ช่วยเหลือทางด้านการศึกษา</t>
  </si>
  <si>
    <t>นโยบายต้นสังกัดมีการกำหนดแนวทางการปฏิบัติงาน</t>
  </si>
  <si>
    <t>การจัดสรรงบประมาณค่อนข้างล่าช้า</t>
  </si>
  <si>
    <t>สถานการณ์การการเมืองมีการเปลี่ยนแปลงทำให้นโยบายทางการศึกษาขาดความต่อเนื่อง</t>
  </si>
  <si>
    <t>การกระจายงบประมาณไม่ทั่วถึงและไม่เหมาะสม</t>
  </si>
  <si>
    <t>เปลี่ยนแนวนโยบายบ่อย ๆ เนื่องจากการเปลี่ยนรัฐบาล หรือ เปลี่ยนผู้บริหาร</t>
  </si>
  <si>
    <t>นโยบายต้นสังกัดมีการกำหนดแนวการปฏิบัติงาน</t>
  </si>
  <si>
    <t>องค์การบริหารส่วนตำบลให้การสนับสนุนเป็นอย่างดี</t>
  </si>
  <si>
    <t>เทศบาล ให้ความสนใจและสนับสนุนด้านการศึกษา และงบประมาณอย่างต่อเนื่อง ส่งผลให้โรงเรียนพัฒนาไปในทางที่ดี</t>
  </si>
  <si>
    <t>ผู้ปกครอง  กรรมการสถานศึกษามีความรู้ความเข้าใจเกี่ยวกับ นโยบายด้านการศึกษา ส่งผลให้โรงเรียนได้รับการสนับสนุนมากขึ้น</t>
  </si>
  <si>
    <t>ผู้ปกครองบางส่วนไม่เข้าใจนโยบายปฏิรูปการศึกษา ขาดความรู้เรื่องกฎหมายและพ.ร.บ. การศึกษาส่งผลให้ขาดความร่วมมือในการจัดการศึกษา</t>
  </si>
  <si>
    <t>การดำเนินการด้านการจัดการทรัพยากรทางการศึกษาไม่สอดคล้องกับกฎระเบียบการปกครองส่วนท้องถิ่น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</si>
  <si>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</si>
  <si>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</si>
  <si>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</si>
  <si>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</si>
  <si>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</si>
  <si>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</si>
  <si>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</si>
  <si>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</si>
  <si>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</si>
  <si>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</si>
  <si>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</si>
  <si>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</si>
  <si>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</si>
  <si>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</si>
  <si>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</si>
  <si>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</si>
  <si>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</si>
  <si>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</si>
  <si>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</si>
  <si>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</si>
  <si>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</si>
  <si>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</si>
  <si>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</si>
  <si>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</si>
  <si>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</si>
  <si>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</si>
  <si>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</si>
  <si>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</si>
  <si>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</si>
  <si>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</si>
  <si>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</si>
  <si>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</si>
  <si>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</si>
  <si>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</si>
  <si>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</si>
  <si>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1.2.2  สภาพแวดล้อมภายใน</t>
  </si>
  <si>
    <t xml:space="preserve">     ผลการวิเคราะห์ สภาพแวดล้อมภายในด้านโครงสร้างและนโยบายองค์กร (Structure) (S1)</t>
  </si>
  <si>
    <t>จุดแข็ง</t>
  </si>
  <si>
    <t>จุดอ่อน</t>
  </si>
  <si>
    <t xml:space="preserve">S1.1 </t>
  </si>
  <si>
    <t>S1.2</t>
  </si>
  <si>
    <t>นโยบายของ สพฐ. ส่งเสริมให้บุคลากร มีความรู้ และใช้เทคโนโลยีสารสนเทศ</t>
  </si>
  <si>
    <t>S1.3</t>
  </si>
  <si>
    <t>สถานศึกษามีโครงสร้างการบริหารงานชัดเจน</t>
  </si>
  <si>
    <t>S1.4</t>
  </si>
  <si>
    <t>S1.5</t>
  </si>
  <si>
    <t>S1.6</t>
  </si>
  <si>
    <t>S1.7</t>
  </si>
  <si>
    <t>S1.8</t>
  </si>
  <si>
    <t>การจัดบรรยากาศในชั้นเรียน เอื้อต่อการเรียนการสอน  มีสื่อเทคโนโลยีช่วยในการสอน</t>
  </si>
  <si>
    <t>S1.9</t>
  </si>
  <si>
    <t>โครงสร้างการบริหารงานของโรงเรียนมีความชัดเจน ครอบคลุมการทำงานของบุคลากรในโรงเรียนทั้งในระยะสั้นและระยะยาว</t>
  </si>
  <si>
    <t>S1.10</t>
  </si>
  <si>
    <t>โรงเรียนส่งเสริมการจัดกิจกรรมเพื่อพัฒนาผู้เรียนครอบคลุมทุกด้าน</t>
  </si>
  <si>
    <t>S1.11</t>
  </si>
  <si>
    <t>โรงเรียนจัดกิจกรรมช่วยเหลือนักเรียนที่ติด 0, ร, มส ได้ไม่เพียงพอต่อระดับคุณภาพที่ต้องการพัฒนา</t>
  </si>
  <si>
    <t>S1.12</t>
  </si>
  <si>
    <t>การจัดหลักสูตรในท้องถิ่นยังไม่ครอบคลุมทุกรายวิชา</t>
  </si>
  <si>
    <t>S1.13</t>
  </si>
  <si>
    <t>นโยบายของโรงเรียนสามารถนำมาปฏิบัติได้จริง</t>
  </si>
  <si>
    <t>S1.14</t>
  </si>
  <si>
    <t>ระบบการสื่อสารภายในองค์กร มีความถูกต้องชัดเจน บุคลากรสามารถเข้าใจได้ตรงกัน</t>
  </si>
  <si>
    <t>S1.15</t>
  </si>
  <si>
    <t>โรงเรียนกำหนดนโยบายโดยการมีส่วนร่วมของบุคลากรทุกฝ่าย ทำให้ได้รับความร่วมมือด้วยดี</t>
  </si>
  <si>
    <t>S1.16</t>
  </si>
  <si>
    <t>มีการกระจายอำนาจ</t>
  </si>
  <si>
    <t>S1.17</t>
  </si>
  <si>
    <t>มีการกำหนดนโยบายและแนวปฏิบัติระดับโรงเรียนชัดเจน</t>
  </si>
  <si>
    <t>S1.18</t>
  </si>
  <si>
    <t>หน่วยงานกำหนดนโยบายในการปฏิบัติมากเกินไปจน บุคลากรปรับตัวไม่ทัน</t>
  </si>
  <si>
    <t>S1.19</t>
  </si>
  <si>
    <t>S1.20</t>
  </si>
  <si>
    <t>บุคลากรมีความรู้  ความสามารถหลากหลาย เป็นผลดีต่อการจัดการศึกษา</t>
  </si>
  <si>
    <t>S1.21</t>
  </si>
  <si>
    <t>โรงเรียนมีการประชุมวางแผนงานก่อนเปิดภาคการศึกษา</t>
  </si>
  <si>
    <t>S1.22</t>
  </si>
  <si>
    <t>การจัดโครงสร้าง  ระบบงานภายในเหมาะสมต่อการจัดการเรียนการสอน</t>
  </si>
  <si>
    <t>S1.23</t>
  </si>
  <si>
    <t>ครูรับผิดชอบงานพิเศษมากเกินไป  เป็นผลให้เวลาในการเตรียมการสอนน้อย</t>
  </si>
  <si>
    <t>S1.24</t>
  </si>
  <si>
    <t>จัดบุคลากรในฝ่ายแต่ละฝ่ายเพื่อให้เกิดความชำนาญและมีประสบการณ์ในการทำงานที่หลากหลาย</t>
  </si>
  <si>
    <t>S1.25</t>
  </si>
  <si>
    <t>ภารงานมีหลายหน้าที่ทำให้ขาดความชัดเจนในการปฏิบัติงาน</t>
  </si>
  <si>
    <t>ครูไม่ปฏิบัติหน้าที่ตามที่ได้รับมอบหมายอย่างเต็มที่</t>
  </si>
  <si>
    <t>ขาดการนิเทศติดตามงานไม่สม่ำเสมอ</t>
  </si>
  <si>
    <t>สถานศึกษามีกฎระเบียบและหลักเกณฑ์ในการปฏิบัติงานที่ชัดเจน</t>
  </si>
  <si>
    <t>โรงเรียนมีการประสานงานกับหน่วยงานอื่นในการพัฒนาโรงเรียน</t>
  </si>
  <si>
    <t>ความร่วมมือของบุคลากรเข้มแข็ง</t>
  </si>
  <si>
    <t>โรงเรียนทำระบบ ICT มาใช้ในโรงเรียนในการกระจายข่าวสารและการดูแลความปลอดภัยให้กับนักเรียนโดยการติดตั้งกล้องวงจรปิดในทุก ๆ อาคารเรียนและประตู เข้า – ออก โรงเรียน</t>
  </si>
  <si>
    <t>โรงเรียนมีการใช้ข้อมูลทางอินเตอร์เน็ต โดยติดตั้งทั้งระบบไฮไฟท์และระบบแลนด์ เพื่อให้นักเรียนได้ใช้</t>
  </si>
  <si>
    <t>มีระบบดูแลช่วยเหลือนักเรียนด้วยความปลอดภัย โดยติดตั้งกล้องวงจรปิดทั่วบริเวณโรงเรียน</t>
  </si>
  <si>
    <t>โรงเรียนกำหนดนโยบายและแผนงาน ครอบคลุมทุกสายงานของบุคลากรทุกฝ่าย ส่งผลทำให้ได้รับความร่วมมือจากบุคลากรทุกฝ่ายเป็นอย่างดี</t>
  </si>
  <si>
    <t>มีการกำหนดวิสัยทัศน์ พันธกิจ และเป้าหมาย ดำเนินงานชัดเจน ส่งผลให้สามารถนำเป็นทิศทางในการจัดการศึกษาได้อย่างถูกต้อง</t>
  </si>
  <si>
    <t>การบริหารงานของโรงเรียนมีการกระจายอำนาจตามโครงสร้างอย่างชัดเจน ทำให้การบริหารงานของโรงเรียนมีประสิทธิภาพมากขึ้น</t>
  </si>
  <si>
    <t>คณะกรรมการสถานศึกษาและชุมชนมีส่วนร่วมในการกำหนดนโยบายของโรงเรียนน้อย  ส่งผลทำให้การดำเนินงานไม่บรรลุผลเท่าที่ควร</t>
  </si>
  <si>
    <t>นโยบายการจัดการศึกษามีภาระงานที่มากทั้งของโรงเรียนและเทศบาล ทำให้ประสิทธิภาพการจัดการเรียนการสอนของครูลดลง</t>
  </si>
  <si>
    <t>โครงสร้างการบริหารงานในโรง เรียน เป็นระบบ แต่บุคลากรไม่เพียงพอต่อภาระงาน</t>
  </si>
  <si>
    <t>S1.26</t>
  </si>
  <si>
    <t>S1.27</t>
  </si>
  <si>
    <t>S1.28</t>
  </si>
  <si>
    <t>S1.29</t>
  </si>
  <si>
    <t>S1.30</t>
  </si>
  <si>
    <t>S1.31</t>
  </si>
  <si>
    <t>S1.32</t>
  </si>
  <si>
    <t>S1.33</t>
  </si>
  <si>
    <t>S1.34</t>
  </si>
  <si>
    <t>S1.35</t>
  </si>
  <si>
    <t>S1.36</t>
  </si>
  <si>
    <t>S1.37</t>
  </si>
  <si>
    <t>S1.38</t>
  </si>
  <si>
    <t>S1.39</t>
  </si>
  <si>
    <t>ผลการวิเคราะห์สภาพแวดล้อมภายในด้านการบริการและคุณลักษณะผู้เรียน (Service / Products) (S2)</t>
  </si>
  <si>
    <t>S2.1</t>
  </si>
  <si>
    <t>S2.2</t>
  </si>
  <si>
    <t>มีการจัดการเรียนการสอนและจัดกิจกรรมเสริมทางด้านความรู้  คุณธรรม  จริยธรรม  สุขภาพ  พลานามัยตามความถนัด ความสามารถและความสนใจของนักเรียน</t>
  </si>
  <si>
    <t>S2.3</t>
  </si>
  <si>
    <t>S2.4</t>
  </si>
  <si>
    <t>S2.5</t>
  </si>
  <si>
    <t>S2.6</t>
  </si>
  <si>
    <t>S2.7</t>
  </si>
  <si>
    <t>S2.8</t>
  </si>
  <si>
    <t xml:space="preserve"> มีการจัดหลักสูตรสถานศึกษาและจัดทาสาระเพิ่มเติมอย่างหลากหลายตามความต้องการของนักเรียน</t>
  </si>
  <si>
    <t>S2.9</t>
  </si>
  <si>
    <t>โรงเรียนสามารถให้บริการในการจัดการเรียนการสอนได้ดีและทั่วถึง</t>
  </si>
  <si>
    <t>S2.10</t>
  </si>
  <si>
    <t>มีการจัดกิจกรรมการส่งเสริมจิตสาธารณะในโรงเรียน</t>
  </si>
  <si>
    <t>S2.11</t>
  </si>
  <si>
    <t>โรงเรียนมีการจัดสภาพแวดล้อมที่เอื้อต่อการเรียนรู้ในโรงเรียนและนอกโรงเรียน</t>
  </si>
  <si>
    <t>S2.12</t>
  </si>
  <si>
    <t>นักเรียนยังขาดคุณธรรม จริยธรรม เช่น ความรับผิดชอบ การรักษาสมบัติของโรงเรียน</t>
  </si>
  <si>
    <t>S2.13</t>
  </si>
  <si>
    <t>คะแนน O-Net ของนักเรียนยังอยู่ในระดับค่อนข้างต่ำ</t>
  </si>
  <si>
    <t>S2.14</t>
  </si>
  <si>
    <t>ขาดการสนับสนุนระดมทุนการศึกษา</t>
  </si>
  <si>
    <t>S2.15</t>
  </si>
  <si>
    <t>ผู้เรียนบางส่วนไม่ตระหนักถึงความสำคัญของการศึกษา</t>
  </si>
  <si>
    <t>S2.16</t>
  </si>
  <si>
    <t>ผลสัมฤทธิ์ทางการเรียนของนักเรียน โดยเฉลี่ยอยู่ในระดับสูง  ทำให้สามารถเข้าศึกษาต่อในโรงเรียนที่ต้องการได้</t>
  </si>
  <si>
    <t>S2.17</t>
  </si>
  <si>
    <t>นักเรียนที่จบชั้น ม. 6 สามารถเรียนต่อระดับปริญญาตรี ทุกคน</t>
  </si>
  <si>
    <t>S2.18</t>
  </si>
  <si>
    <t>นักเรียนมีความรับผิดชอบต่องานที่ได้รับมอบหมาย</t>
  </si>
  <si>
    <t>S2.19</t>
  </si>
  <si>
    <t xml:space="preserve">นักเรียนสามารถเข้าแข่งขันทักษะทางวิชาการและได้รับรางวัลในระดับกลุ่ม  ระดับอำเภอ และระดับจังหวัด </t>
  </si>
  <si>
    <t>S2.20</t>
  </si>
  <si>
    <t>นักเรียนมีความคิดสร้างสรรค์ในการปฏิบัติงาน</t>
  </si>
  <si>
    <t>S2.21</t>
  </si>
  <si>
    <t>นักเรียนมีความเข้าใจในหลักการประชาธิปไตยและ สามารถนำไปใช้ในการปฏิบัติจริงได้</t>
  </si>
  <si>
    <t>S2.22</t>
  </si>
  <si>
    <t>ผลสัมฤทธิ์ทางการเรียนในบางวิชายังไม่เป็นที่น่าพอใจ</t>
  </si>
  <si>
    <t>S2.23</t>
  </si>
  <si>
    <t>นักเรียนสามารถเรียนจบตามหลักสูตร</t>
  </si>
  <si>
    <t>S2.24</t>
  </si>
  <si>
    <t>โรงเรียนมีวัสดุ  อุปกรณ์สำหรับจัดการศึกษาไม่เพียงพอ</t>
  </si>
  <si>
    <t>S2.25</t>
  </si>
  <si>
    <t>นักเรียนสามารถนำความรู้เกี่ยวกับหลักสูตรท้องถิ่น ไปใช้ในชีวิตประจำวัน</t>
  </si>
  <si>
    <t>S2.26</t>
  </si>
  <si>
    <t>นักเรียนดำรงชีวิตอยู่ในสังคม ได้อย่างดีและมีความสุข</t>
  </si>
  <si>
    <t>S2.27</t>
  </si>
  <si>
    <t>โรงเรียนให้บริการด้านความรู้ และเทคโนโลยีแก่นักเรียนและชุมชน</t>
  </si>
  <si>
    <t>S2.28</t>
  </si>
  <si>
    <t>นักเรียนไม่เอาใจใส่ต่อการเรียน เพราะ ส่วนมากบิดา – มารดา ไปทำงานต่างถิ่น</t>
  </si>
  <si>
    <t>S2.29</t>
  </si>
  <si>
    <t>ผลสัมฤทธิ์ทางการเรียนต่ำ</t>
  </si>
  <si>
    <t>S2.30</t>
  </si>
  <si>
    <t>นักเรียนมีความสนใจด้านกีฬา  และมีนิสัยรักการทำงาน</t>
  </si>
  <si>
    <t>S2.31</t>
  </si>
  <si>
    <t>โรงเรียนจัดการบริหารการศึกษาอย่างทั่วถึง ทำให้ผู้เรียนได้รับโอกาสทางการศึกษาอย่างเสมอภาค และทั่วถึง</t>
  </si>
  <si>
    <t>S2.32</t>
  </si>
  <si>
    <t>โรงเรียนมีระบบประกันคุณภาพการศึกษา ทำให้สามารถยกระดับการบริการและนักเรียนมีผลสัมฤทธิ์ทางการเรียนโดยเฉลี่ยดีขึ้น สอบเข้าเรียนต่อโรงเรียนประจำอำเภอได้มากขึ้น</t>
  </si>
  <si>
    <t>S2.33</t>
  </si>
  <si>
    <t>โรงเรียนเป็นสถานที่บริการสำหรับชุมชน ในการออกกำลังกาย มีประชาชนในชุมชนได้เข้ามาใช้บริการ</t>
  </si>
  <si>
    <t>S2.34</t>
  </si>
  <si>
    <t>โรงเรียนมีวงดุริยางค์สำหรับให้บริการในการร่วมกิจกรรมกับหน่วยงานอื่นที่ขอความร่วมมือ</t>
  </si>
  <si>
    <t>S2.35</t>
  </si>
  <si>
    <t>นักเรียนขาดความสนใจในการใช้แหล่งเรียนรู้โดย เฉพาะการรักการอ่าน ส่งผลให้ได้รับประสบการณ์ ไม่หลากหลายเท่าที่ควร</t>
  </si>
  <si>
    <t>S2.36</t>
  </si>
  <si>
    <t>การพัฒนาหลักสูตรสถานศึกษายังไม่ครบถ้วนสมบูรณ์ ส่งผลให้นักเรียนมีผลสัมฤทธิ์ทางการเรียนต่ำในกลุ่มสาระหลัก จำนวนผู้จบการศึกษาชั้นสูงสุดของโรงเรียนไม่ครบ 100 %</t>
  </si>
  <si>
    <t>S2.37</t>
  </si>
  <si>
    <t>เครื่องเล่นและสนามเด็กเล่นไม่เพียงพอ ไม่ปลอดภัยต่อการใช้บริการ</t>
  </si>
  <si>
    <t xml:space="preserve">     ผลการวิเคราะห์สภาพแวดล้อมภายในด้านบุคลากร (Man) (M1)</t>
  </si>
  <si>
    <t>M1.1</t>
  </si>
  <si>
    <t>M1.2</t>
  </si>
  <si>
    <t>M1.3</t>
  </si>
  <si>
    <t>M1.4</t>
  </si>
  <si>
    <t>M1.5</t>
  </si>
  <si>
    <t>M1.6</t>
  </si>
  <si>
    <t>M1.7</t>
  </si>
  <si>
    <t>มีวัฒนธรรมองค์กรแบบเกื้อกูล ช่วยเหลือซึ่งกันและกัน</t>
  </si>
  <si>
    <t>M1.8</t>
  </si>
  <si>
    <t>บุคลากรมีอายุราชการโดยเฉลี่ยน้อย ขาดประสบการณ์ในการทำงาน</t>
  </si>
  <si>
    <t>M1.9</t>
  </si>
  <si>
    <t>บุคลากรมีวุฒิการศึกษาปริญญาตรีขึ้นไป</t>
  </si>
  <si>
    <t>M1.10</t>
  </si>
  <si>
    <t>มีครูครบทุกกลุ่มสาระการเรียนรู้</t>
  </si>
  <si>
    <t>M1.11</t>
  </si>
  <si>
    <t>บุคลากรได้รับการอบรมพัฒนาตนเองอย่างสม่ำเสมอ</t>
  </si>
  <si>
    <t>M1.12</t>
  </si>
  <si>
    <t>บุคลากรมีความสามารถในการใช้เทคโนโลยีในการปฏิบัติงานในหน้าที่ ทั้งด้านการจัดการเรียนการสอนและงานพิเศษ</t>
  </si>
  <si>
    <t>M1.13</t>
  </si>
  <si>
    <t>ครูขาดทักษะการใช้สื่อการเรียนการสอน นวัตกรรม และภาษาต่างประเทศ</t>
  </si>
  <si>
    <t>M1.14</t>
  </si>
  <si>
    <t>ครูมีศักยภาพในการพัฒนาผู้เรียนสู่ความเป็นเลิศทางวิชาการ</t>
  </si>
  <si>
    <t>M1.15</t>
  </si>
  <si>
    <t>บุคลากรขาดขวัญและกาลังใจในการทำงาน</t>
  </si>
  <si>
    <t>M1.16</t>
  </si>
  <si>
    <t>บุคลากรบางส่วนยังขาดความรู้ความ สามารถในการใช้เทคโนโลยีและอุปกรณ์ใหม่ ๆ ส่งผลให้ นักเรียนขาดโอกาสในการเรียนรู้ในสิ่งใหม่ ๆ</t>
  </si>
  <si>
    <t>M1.17</t>
  </si>
  <si>
    <t>โรงเรียนขาดอัตรากำลังครู ทำให้ ไม่สามารถจัดการเรียนรู้ได้ครบตามหลักสูตร</t>
  </si>
  <si>
    <t>M1.18</t>
  </si>
  <si>
    <t>โรงเรียนมีบุคลากรเพียงพอ</t>
  </si>
  <si>
    <t>M1.19</t>
  </si>
  <si>
    <t>ครูเรียนจบระดับปริญญาตรีทุกคน และพัฒนาตนเองอยู่เสมอ</t>
  </si>
  <si>
    <t>M1.20</t>
  </si>
  <si>
    <t>ขาดแคลนบุคลากรในบางสาขาวิชา  เช่น  กลุ่มสาระการเรียนรู้ภาษาไทย</t>
  </si>
  <si>
    <t>M1.21</t>
  </si>
  <si>
    <t>บุคลากรมีความสามารถในการปฏิบัติงาน</t>
  </si>
  <si>
    <t>M1.22</t>
  </si>
  <si>
    <t>ครูมีความรู้ความสามารถในการปฏิบัติงานพิเศษนอก เหนือจากงานสอนเป็นอย่างดี</t>
  </si>
  <si>
    <t>M1.23</t>
  </si>
  <si>
    <t xml:space="preserve">ครูมีภาระงานนอกเหนือจากการสอนมาก </t>
  </si>
  <si>
    <t>M1.24</t>
  </si>
  <si>
    <t>ครูมีความรู้ความสามารถในการปฏิบัติหน้าที่การสอน</t>
  </si>
  <si>
    <t>M1.25</t>
  </si>
  <si>
    <t>ครูขาดการนำเทคโนโลยี  หาแหล่งเรียนรู้  แหล่งวิทยาการ  และภูมิปัญญาท้องถิ่น มาจัดการเรียนการสอน</t>
  </si>
  <si>
    <t>M1.26</t>
  </si>
  <si>
    <t>บุคลากรส่วนมากมีประสบการณ์ในการทำงานทำให้เกิดทักษะในการจัดการเรียน การสอน</t>
  </si>
  <si>
    <t>M1.27</t>
  </si>
  <si>
    <t>บุคลากรมีความรู้ความสามารถตรงตามวิชาที่สอนและตรงตามความถนัด</t>
  </si>
  <si>
    <t>M1.28</t>
  </si>
  <si>
    <t>บุคลากรมีการอบรมเพื่อพัฒนาปรับปรุงการจัดการเรียนการสอนหลากหลายวิธีอย่างสม่ำเสมอ</t>
  </si>
  <si>
    <t>M1.29</t>
  </si>
  <si>
    <t>บุคลากรเข้ารับการอบรมไม่ตรงตามความถนัดและไม่ได้นามาปฏิบัติหรือขยายผล</t>
  </si>
  <si>
    <t>M1.30</t>
  </si>
  <si>
    <t>ครูปฏิบัติหน้าที่ไม่เต็มตามศักยภาพเนื่องจากขาดความรู้ความสามารถเฉพาะทาง</t>
  </si>
  <si>
    <t>M1.31</t>
  </si>
  <si>
    <t>สอนไม่ตรงตามวิชาเอก</t>
  </si>
  <si>
    <t>M1.32</t>
  </si>
  <si>
    <t>ครูมีจิตสานึกในความเป็นครู ปฏิบัติหน้าที่โดยไม่ต้องอาศัยคาสั่ง</t>
  </si>
  <si>
    <t>M1.33</t>
  </si>
  <si>
    <t>บุคลากรทุกคนมีความตระหนักรู้คุณค่าขององค์กรเห็นประโยชน์ต่อส่วนรวมมากกว่าประโยชน์ส่วนตน</t>
  </si>
  <si>
    <t>M1.34</t>
  </si>
  <si>
    <t>มีการทำงานเป็นทีม ช่วยเหลือซึ่งกันและกัน</t>
  </si>
  <si>
    <t>M1.35</t>
  </si>
  <si>
    <t>มีความสามัคคีในหมู่คณะ</t>
  </si>
  <si>
    <t>M1.36</t>
  </si>
  <si>
    <t>ผู้บริหารและครูทุกคนได้รับการยอมรับจากผู้ปกครองและชุมชนในการจัดการศึกษา</t>
  </si>
  <si>
    <t>M1.37</t>
  </si>
  <si>
    <t>บุคลากรทุกคนมีวุฒิทางการศึกษาไม่ต่ำกว่าปริญญาตรี</t>
  </si>
  <si>
    <t>M1.38</t>
  </si>
  <si>
    <t>ครูและบุคลากรมีความกระตือรือร้นในการสร้างชื่อเสียงให้แก่โรงเรียน</t>
  </si>
  <si>
    <t>M1.39</t>
  </si>
  <si>
    <t>บุคลากรทุกคนมีความศรัทธาในวิชาชีพครู</t>
  </si>
  <si>
    <t>M1.40</t>
  </si>
  <si>
    <t>บุคลากรส่วนหนึ่งขาดประสบการณ์ในการเรียนการสอนเนื่องจากอายุงานน้อยขาดความมั่นคงในการทำงาน</t>
  </si>
  <si>
    <t>M1.41</t>
  </si>
  <si>
    <t>การกระจายงานไม่เท่าเทียมกัน</t>
  </si>
  <si>
    <t>M1.42</t>
  </si>
  <si>
    <t>ขาดบุคลากรที่มีความถนัดในวิชาเฉพาะ</t>
  </si>
  <si>
    <t>M1.43</t>
  </si>
  <si>
    <t>บุคลากรบางคนขาดความเชื่อมั่นในหน้าที่ที่ได้รับมอบหมาย</t>
  </si>
  <si>
    <t>M1.44</t>
  </si>
  <si>
    <t xml:space="preserve">บุคลากรของโรงเรียนมีวุฒิทางการศึกษาระดับปริญญาตรี และได้รับการสนับสนุนการพัฒนาในทุกด้าน ทั้งด้านความรู้ความสามารถทักษะการทำงานในโอกาสต่าง ๆ กัน </t>
  </si>
  <si>
    <t>M1.45</t>
  </si>
  <si>
    <t>บุคลากร มีการพัฒนาอย่างต่อเนื่องสม่ำเสมอ ส่งผลทำให้การจัดการศึกษามีประสิทธิภาพ</t>
  </si>
  <si>
    <t>M1.46</t>
  </si>
  <si>
    <t>บุคลากร ตั้งใจทำงานอย่างเต็มความสามารถ ส่งผลให้การจัดการศึกษามีประสิทธิภาพ</t>
  </si>
  <si>
    <t>M1.47</t>
  </si>
  <si>
    <t>โรงเรียนมีบุคลากรที่สอนไม่ตรงกับสาขาวิชาที่มีวุฒิ ทำให้ผลสัมฤทธิ์ทางการเรียนไม่ดีเท่าที่ควร</t>
  </si>
  <si>
    <t>M1.48</t>
  </si>
  <si>
    <t>บุคลากรบางส่วนขาดความชำนาญในการใช้เทคโนโลยีและอุปกรณ์สมัยใหม่</t>
  </si>
  <si>
    <t>ผลการวิเคราะห์สภาพแวดล้อมภายในด้านการเงิน (Money) (M2)</t>
  </si>
  <si>
    <t>M2.1</t>
  </si>
  <si>
    <t>M2.2</t>
  </si>
  <si>
    <t>M2.3</t>
  </si>
  <si>
    <t>ระดมทรัพยากรช่วยสนับสนุนด้านการพัฒนาการศึกษา และจัดกิจกรรมได้รับความร่วมมือจากผู้ปกครอง และองค์กรอื่นเป็นอย่างดี</t>
  </si>
  <si>
    <t>M2.4</t>
  </si>
  <si>
    <t>โรงเรียนได้รับงบประมาณสนับสนุนจากภาครัฐไม่เพียงพอ</t>
  </si>
  <si>
    <t>การเบิกจ่ายงบประมาณไม่มีการคล่องตัว</t>
  </si>
  <si>
    <t>ขาดการระดมทุนเพื่อการศึกษา</t>
  </si>
  <si>
    <t>M2.5</t>
  </si>
  <si>
    <t>การใช้จ่ายเงินงบประมาณเป็นไปตามแผนงาน/โครงการ และเป็นระบบ</t>
  </si>
  <si>
    <t>มีการบริหารที่โปร่งใส ตรวจสอบได้</t>
  </si>
  <si>
    <t>M2.6</t>
  </si>
  <si>
    <t>ระบบในการเบิกจ่ายเงินจากทางราชการมีความคล่องตัว และมีหลักฐานชัดเจน</t>
  </si>
  <si>
    <t>งบประมาณที่ได้รับไม่เพียงพอต่อการพัฒนาโรงเรียน</t>
  </si>
  <si>
    <t>โรงเรียนมีการจัดการจัดทำแผนการใช้จ่ายงบประมาณโดยทุกฝ่ายมีส่วนร่วม  ทำให้ใช้จ่ายตรงตามความต้องการ</t>
  </si>
  <si>
    <t>M2.7</t>
  </si>
  <si>
    <t>ผู้บริหารมีอิสระในการบริหารเงิน ทำให้ เกิดความคล่องตัวในการบริหารจัดการแก้ปัญหาได้ตรงความต้องการของครูและนักเรียน</t>
  </si>
  <si>
    <t>M2.8</t>
  </si>
  <si>
    <t>ได้รับงบประมาณสนับสนุนจากรัฐบาล องค์กรการปกครองส่วนท้องถิ่น และชุมชนอย่างต่อเนื่อง</t>
  </si>
  <si>
    <t>งบประมาณในการจัดกิจกรรมการเรียนการสอนไม่เพียงพอ</t>
  </si>
  <si>
    <t>การใช้งบประมาณโรงเรียนโปร่งใส สามารถติดตามตรวจสอบได้</t>
  </si>
  <si>
    <t>M2.9</t>
  </si>
  <si>
    <t xml:space="preserve">การดำเนินการด้านงบประมาณล่าช้าไม่ทันต่อความต้องการ ไม่คล่องตัว ผู้บริหาร ครู ต้องใช้เงินส่วนตัวสำรองจ่ายในการดำเนินการ </t>
  </si>
  <si>
    <t>M2.10</t>
  </si>
  <si>
    <t>การจัดสรรงบประมาณ สำหรับซื้ออุปกรณ์ การเรียน การสอน มีเพียงพอกับความต้องการ</t>
  </si>
  <si>
    <t xml:space="preserve">     ผลการวิเคราะห์สภาพแวดล้อมภายในด้านวัสดุอุปกรณ์ (Materials) (M3)</t>
  </si>
  <si>
    <t>M3.1</t>
  </si>
  <si>
    <t>M3.2</t>
  </si>
  <si>
    <t>M3.3</t>
  </si>
  <si>
    <t>M3.4</t>
  </si>
  <si>
    <t>M3.5</t>
  </si>
  <si>
    <t>มีห้องเรียนและห้องปฏิบัติการเพียงพอในการจัดกิจกรรมการเรียนการสอน</t>
  </si>
  <si>
    <t>M3.6</t>
  </si>
  <si>
    <t>สื่อ วัสดุ อุปกรณ์ทางเทคโนโลยีมีจำนวนไม่เพียงพอต่อจำนวนนักเรียน</t>
  </si>
  <si>
    <t>M3.7</t>
  </si>
  <si>
    <t>สภาพโต๊ะ เก้าอี้ ในห้องเรียนเก่า ชารุด</t>
  </si>
  <si>
    <t>M3.8</t>
  </si>
  <si>
    <t>มีการใช้วัสดุ อุปกรณ์ ในการจัดการเรียนการสอนอย่างฟุ่มเฟือย</t>
  </si>
  <si>
    <t>M3.9</t>
  </si>
  <si>
    <t>ห้องสมุดมีหนังสือที่ไม่หลากหลายและไม่เพียงพอต่อการศึกษาและสืบค้น</t>
  </si>
  <si>
    <t>M3.10</t>
  </si>
  <si>
    <t>มีการพัฒนาปรับปรุงอาคาร สถานที่ อย่างสม่ำเสมอ ส่งผลต่อบรรยากาศการเรียนการสอนที่ดี</t>
  </si>
  <si>
    <t>M3.11</t>
  </si>
  <si>
    <t>โรงเรียนมีระบบเครือข่ายอินเตอร์เน็ตไร้สายครอบคลุมทั่วพื้นที่บริเวณโรงเรียน</t>
  </si>
  <si>
    <t>M3.12</t>
  </si>
  <si>
    <t>ขาดการตรวจสอบ วัสดุ ครุภัณฑ์ที่เป็นปัจจุบัน</t>
  </si>
  <si>
    <t>M3.13</t>
  </si>
  <si>
    <t>อาคารสถานที่มีไม่เพียงพอขาดหอประชุมสำหรับจัดกิจกรรมนักเรียนและชุมชน</t>
  </si>
  <si>
    <t>M3.14</t>
  </si>
  <si>
    <t>โรงเรียนจัดหางบประมาณในการผลิตสื่อการสอนนอก เหนือจากที่ได้รับจัดสรรจากทางราชการ</t>
  </si>
  <si>
    <t>M3.15</t>
  </si>
  <si>
    <t>โรงเรียนจัดหางบประมาณสนับสนุนในการพัฒนาโรงเรียน</t>
  </si>
  <si>
    <t>M3.16</t>
  </si>
  <si>
    <t>วัสดุ อุปกรณ์ที่ได้รับจัดสรรจากทางราชการไม่เป็นไปตามความต้องการของโรงเรียน</t>
  </si>
  <si>
    <t>M3.17</t>
  </si>
  <si>
    <t>M3.18</t>
  </si>
  <si>
    <t>โรงเรียนใช้วัสดุ  อุปกรณ์ จัดการเรียนการสอนที่มีอยู่อย่างคุ้มค่า</t>
  </si>
  <si>
    <t>M3.19</t>
  </si>
  <si>
    <t>วัสดุครุภัณฑ์ ขาดคุณภาพ  และมีจำนวนไม่เพียงพอต่อการเรียนการสอน</t>
  </si>
  <si>
    <t>M3.20</t>
  </si>
  <si>
    <t>เทศบาลจัดหาสื่อนวัตกรรมที่ทันสมัยให้นักเรียนจำนวนมากช่วยให้นักเรียนเกิดความสนใจและเกิดการเรียนรู้มากขึ้น</t>
  </si>
  <si>
    <t>M3.21</t>
  </si>
  <si>
    <t>เทศบาลมีงบประมาณจัดหาวัสดุอุปกรณ์ในการเรียนการสอนอย่างเต็มที่ ส่งผลต่อการจัดการศึกษามีประสิทธิภาพมากขึ้น</t>
  </si>
  <si>
    <t>M3.22</t>
  </si>
  <si>
    <t>วัสดุอุปกรณ์บางอย่างมีราคาแพงและไม่ได้คุณภาพ บางอย่างไม่ตรงกับความต้องการ การดำเนินการจัดหาล่าช้าไม่ทันต่อความต้องการ</t>
  </si>
  <si>
    <t>M3.23</t>
  </si>
  <si>
    <t>ห้องพิเศษต่าง ๆ ไม่เพียงพอ ส่งผลกระทบต่อประสิทธิภาพการเรียนรู้ลดลง</t>
  </si>
  <si>
    <t>M3.24</t>
  </si>
  <si>
    <t>การซ่อมแซมอุปกรณ์ล่าช้า ไม่ทันต่อการใช้งาน</t>
  </si>
  <si>
    <t xml:space="preserve">ผลการวิเคราะห์สภาพแวดล้อมภายในด้านการจัดการ (Management) ( M4)  </t>
  </si>
  <si>
    <t>M4.1</t>
  </si>
  <si>
    <t>M4.2</t>
  </si>
  <si>
    <t>M4.3</t>
  </si>
  <si>
    <t>M4.4</t>
  </si>
  <si>
    <t>M4.5</t>
  </si>
  <si>
    <t>บุคลากรให้ความร่วมมือในการปฏิบัติงานตามนโยบายของโรงเรียน</t>
  </si>
  <si>
    <t>M4.6</t>
  </si>
  <si>
    <t>M4.7</t>
  </si>
  <si>
    <t>ผู้บริหารโรงเรียนเป็นผู้ที่ประพฤติและปฏิบัติตนเป็นแบบอย่างที่ดี มีคุณธรรม จริยธรรม มีภาวะผู้นำสูง มีวิสัยทัศน์กว้างไกล ให้ความเอาใจใส่เอื้ออาทร ต่อผู้ใต้บังคับบัญชา</t>
  </si>
  <si>
    <t>M4.8</t>
  </si>
  <si>
    <t>โรงเรียนจัดระบบดูแลช่วยเหลือนักเรียนที่มีเครือข่ายผู้ปกครองเข้ามามีส่วนร่วม</t>
  </si>
  <si>
    <t>M4.9</t>
  </si>
  <si>
    <t>มีการบริหารจัดการโดยใช้หลักประชาธิปไตย และใช้ความเป็นกัลยาณมิตรในการปฏิบัติงาน</t>
  </si>
  <si>
    <t>M4.10</t>
  </si>
  <si>
    <t>มีการส่งเสริมให้ครูทุกคนได้จัดทาแผนพัฒนาตนเอง (ID Plan)</t>
  </si>
  <si>
    <t>M4.11</t>
  </si>
  <si>
    <t>โรงเรียนมีการประชาสัมพันธ์ข่าวสารของทางโรงเรียนผ่าน website</t>
  </si>
  <si>
    <t>M4.12</t>
  </si>
  <si>
    <t>M4.13</t>
  </si>
  <si>
    <t>มีการวางแผนการปฏิบัติงานได้เป็นระบบ</t>
  </si>
  <si>
    <t>M4.14</t>
  </si>
  <si>
    <t>ทุกคนมีส่วนร่วมในการวางแผนการจัดการเรียนการสอน</t>
  </si>
  <si>
    <t>M4.15</t>
  </si>
  <si>
    <t>ระบบสารสนเทศในการบริหารจัดการยังไม่เป็นปัจจุบัน</t>
  </si>
  <si>
    <t>M4.16</t>
  </si>
  <si>
    <t>ขาดการนิเทศติดตามผลการดำเนินงานตามคาสั่งการปฏิบัติงานที่ได้รับ</t>
  </si>
  <si>
    <t>M4.17</t>
  </si>
  <si>
    <t xml:space="preserve"> มีการบริหารจัดการอย่างมีระบบ  มีหลักฐานในการมอบหมายงานมีแผนในการปฏิบัติชัดเจน</t>
  </si>
  <si>
    <t>M4.18</t>
  </si>
  <si>
    <t>โรงเรียนมีการติดต่อประสานกับชุมชนและหน่วยงานต่างๆอย่างสม่ำเสมอ ทำให้ ได้รับความร่วมมือในด้านต่างๆที่เป็นประโยชน์ต่อการเรียนการสอน</t>
  </si>
  <si>
    <t>M4.19</t>
  </si>
  <si>
    <t>โรงเรียนจัดทำแผนและโครงการทำให้โรงเรียนมีกรอบทิศทาง และเครื่องมือในการบริหารจัดการในรอบปี</t>
  </si>
  <si>
    <t>M4.20</t>
  </si>
  <si>
    <t>โรงเรียนมีการจัดทำแผนงาน  โครงการใช้ในการปฏิบัติงาน</t>
  </si>
  <si>
    <t>M4.21</t>
  </si>
  <si>
    <t>บุคลากรให้ความร่วมมือในการทำงานเป็นอย่างดี</t>
  </si>
  <si>
    <t>M4.22</t>
  </si>
  <si>
    <t>มีการประสานงาน ประชาสัมพันธ์กับผู้ปกครอง  ชุมชน  องค์การในท้องถิ่น อย่างสม่ำเสมอ ทำให้ได้รับความร่วมมือในด้านต่าง ๆ ดี</t>
  </si>
  <si>
    <t>M4.23</t>
  </si>
  <si>
    <t>ผู้บริหารเป็นผู้นำในการทำงาน</t>
  </si>
  <si>
    <t>M4.24</t>
  </si>
  <si>
    <t>ผู้บริหารเป็นแบบอย่างที่ดีในการทำงาน</t>
  </si>
  <si>
    <t>M4.25</t>
  </si>
  <si>
    <t>ผู้บริหารมอบหมายงานบุคลากรตามความถนัด</t>
  </si>
  <si>
    <t>M4.26</t>
  </si>
  <si>
    <t>ผู้บริหาร บริหารงานได้อย่างเป็นระบบ</t>
  </si>
  <si>
    <t>M4.27</t>
  </si>
  <si>
    <t>ผู้บริหารให้การอบรมพัฒนาความรู้แก่ครูและบุคลากรให้ทันต่อสภาพการเปลี่ยนแปลงทางการศึกษา</t>
  </si>
  <si>
    <t>M4.28</t>
  </si>
  <si>
    <t>ผู้บริหารมีความรู้ ความสามารถและมุ่งมั่นต่อความสำเร็จมีวิสัยทัศน์กว้างไกลศึกษาค้นคว้าหาแนวทางใหม่ ๆ มาปรับปรุงและพัฒนาองค์กร</t>
  </si>
  <si>
    <t>M4.29</t>
  </si>
  <si>
    <t>ผู้บริหารส่งเสริมให้บุคลากรได้เข้าร่วมพัฒนาความรู้เพื่อนำมาใช้ในการจัดกิจกรรมการเรียนการสอน</t>
  </si>
  <si>
    <t>M4.30</t>
  </si>
  <si>
    <t>งบประมาณในการดำเนินงานไม่เพียงพอ</t>
  </si>
  <si>
    <t>M4.31</t>
  </si>
  <si>
    <t>ผู้บริหารไม่สามารถติดตามงานได้อย่างต่อเนื่อง</t>
  </si>
  <si>
    <t>M4.32</t>
  </si>
  <si>
    <t>ขาดความเป็นเอกภาพในการบริหารงาน</t>
  </si>
  <si>
    <t>M4.33</t>
  </si>
  <si>
    <t>ระบบบริหารมีการมอบอำนาจให้หน่วยงานปฏิบัติและมอบหมายความรับผิดชอบ ส่งผลให้การปฏิบัติงานสำเร็จอย่างมีประสิทธิภาพมากขึ้น</t>
  </si>
  <si>
    <t>M4.34</t>
  </si>
  <si>
    <t>โรงเรียนมีแผน และโครงการ เพื่อใช้ในการพัฒนาโรงเรียนอย่างต่อเนื่อง ส่งผลให้การจัดการศึกษามีประสิทธิภาพ</t>
  </si>
  <si>
    <t>M4.35</t>
  </si>
  <si>
    <t>โรงเรียนมีระบบสารสนเทศที่ดีส่งผลต่อการใช้ข้อมูลทำได้รวดเร็ว มีประสิทธิภาพ</t>
  </si>
  <si>
    <t>M4.36</t>
  </si>
  <si>
    <t>โรงเรียนมีการประชาสัมพันธ์ กับ ผู้ปกครอง ชุมชน วิทยากรท้องถิ่น(ปราชญ์ชาวบ้าน) และหน่วยงานต่าง ๆ ในท้องถิ่นเสมอ ทำให้ได้รับความร่วมมือด้วยดี ส่งผลทำให้เกิดประโยชน์ต่อการจัดการเรียนการสอน</t>
  </si>
  <si>
    <t>M4.37</t>
  </si>
  <si>
    <t>การกำกับการนิเทศติดตามผลงาน ประเมินผลการรายงานผล ไม่เข้มงวดและไม่ต่อเนื่อง ทำให้ขาดข้อมูลในการปรับปรุง  ทำให้การพัฒนาโรงเรียนไม่มีประสิทธิภาพอย่างต่อเนื่องและสม่ำเสมอ</t>
  </si>
  <si>
    <t>M4.38</t>
  </si>
  <si>
    <t>ระบบสารสนเทศมีหลายระบบ และไม่เชื่อมโยงทำให้เกิดภาระงานในการจัดทำที่ซ้ำซ้อน ภาระงานมาก</t>
  </si>
  <si>
    <r>
      <t>อบต.</t>
    </r>
    <r>
      <rPr>
        <b/>
        <sz val="16"/>
        <color indexed="8"/>
        <rFont val="Angsana New"/>
        <family val="1"/>
      </rPr>
      <t xml:space="preserve"> </t>
    </r>
    <r>
      <rPr>
        <sz val="16"/>
        <color indexed="8"/>
        <rFont val="Angsana New"/>
        <family val="1"/>
      </rPr>
      <t>เข้ามามีส่วนร่วมจัดการศึกษาโดยสนับสนุนงบประมาณอย่างต่อเนื่อง</t>
    </r>
    <r>
      <rPr>
        <b/>
        <sz val="16"/>
        <color indexed="8"/>
        <rFont val="Angsana New"/>
        <family val="1"/>
      </rPr>
      <t xml:space="preserve"> ทำให้</t>
    </r>
    <r>
      <rPr>
        <sz val="16"/>
        <color indexed="8"/>
        <rFont val="Angsana New"/>
        <family val="1"/>
      </rPr>
      <t>สถานศึกษามีงบประมาณบริหารจัดการศึกษา</t>
    </r>
  </si>
  <si>
    <r>
      <t>โรงเรียนกำหนดวิสัยทัศน์และพันธกิจชัดเจน</t>
    </r>
    <r>
      <rPr>
        <b/>
        <sz val="16"/>
        <color indexed="8"/>
        <rFont val="Angsana New"/>
        <family val="1"/>
      </rPr>
      <t xml:space="preserve"> </t>
    </r>
    <r>
      <rPr>
        <sz val="16"/>
        <color indexed="8"/>
        <rFont val="Angsana New"/>
        <family val="1"/>
      </rPr>
      <t>ทำให้ การทำงานบรรลุเป้าหมายอย่างมีประสิทธิภาพ</t>
    </r>
  </si>
  <si>
    <t>ตาราง 6   คะแนนประเด็นสภาพแวดล้อมภายในด้านการบริการและคุณลักษณะผู้เรียน (Service / Products) (S2)</t>
  </si>
  <si>
    <t>คะแนนจากคนที่....</t>
  </si>
  <si>
    <t>คะแนนเฉลี่ย</t>
  </si>
  <si>
    <t>รวม</t>
  </si>
  <si>
    <t>ผลรวม</t>
  </si>
  <si>
    <t>( จำนวนประเด็นทั้งหมดของด้านนี้ )</t>
  </si>
  <si>
    <t>N</t>
  </si>
  <si>
    <t>( ผลรวม / N )</t>
  </si>
  <si>
    <t>เฉลี่ย</t>
  </si>
  <si>
    <t>ตาราง 7   คะแนนประเด็นสภาพแวดล้อมภายในด้านบุคลากร (Man) (M1)</t>
  </si>
  <si>
    <t>ตารางคะแนนระเด็นตามปัจจัยแต่ละด้าน (มี 10 ตาราง)</t>
  </si>
  <si>
    <t>หัวหน้าฝ่าย / กลุ่มสาระการเรียนรู้    กรอก  1  ชุด</t>
  </si>
  <si>
    <t xml:space="preserve">                       </t>
  </si>
  <si>
    <t>ตาราง  1   คะแนนประเด็นสภาพแวดล้อมภายนอก  ปัจจัยด้าน   S   สังคม - วัฒนธรรม</t>
  </si>
  <si>
    <t>คุกคาม</t>
  </si>
  <si>
    <t>S1</t>
  </si>
  <si>
    <t>ตาราง 2    คะแนนประเด็นสภาพแวดล้อมภายนอก ปัจจัยด้านเทคโนโลยี (Technological factors) (T)</t>
  </si>
  <si>
    <t>ตาราง 3   คะแนนประเด็นสภาพแวดล้อมภานนอก ปัจจัยด้านเศรษฐกิจ (Economic factors) (E)</t>
  </si>
  <si>
    <t xml:space="preserve"> </t>
  </si>
  <si>
    <t>ตาราง 4   คะแนนประเด็นสภาพแวดล้อมภายนอก ปัจจัยด้านการการเมือง กฏหมายและนโยบาย (Political and legal factors) (P)</t>
  </si>
  <si>
    <t>ตาราง 5   คะแนนประเด็นสภาพแวดล้อมภายในด้านโครงสร้างและนโยบายองค์กร (Structure) (S1)</t>
  </si>
  <si>
    <t>ตาราง 8   คะแนนประเด็นสภาพแวดล้อมภายในด้านการเงิน (Money) (M2)</t>
  </si>
  <si>
    <t>ตาราง 9   คะแนนประเด็นสภาพแวดล้อมภายในด้านวัสดุอุปกรณ์ (Materials) (M3)</t>
  </si>
  <si>
    <t xml:space="preserve">ตาราง 10   คะแนนประเด็นสภาพแวดล้อมภายในด้านการจัดการ (Management) ( M4)  </t>
  </si>
  <si>
    <t>รายการปัจจัย</t>
  </si>
  <si>
    <t>T</t>
  </si>
  <si>
    <t>P</t>
  </si>
  <si>
    <t>M1</t>
  </si>
  <si>
    <t>M2</t>
  </si>
  <si>
    <t>M3</t>
  </si>
  <si>
    <t>M4</t>
  </si>
  <si>
    <t>สรุปจุดแข็ง  จุดอ่อน  โอกาส  และคุกคาม เป็นตารางสัมพันธ์ 2x2</t>
  </si>
  <si>
    <t>SWOT  Analysis</t>
  </si>
  <si>
    <r>
      <t xml:space="preserve">O </t>
    </r>
    <r>
      <rPr>
        <sz val="14"/>
        <rFont val="Angsana New"/>
        <family val="1"/>
      </rPr>
      <t>โอกาส</t>
    </r>
  </si>
  <si>
    <t>STARS  ดาวรุ่ง</t>
  </si>
  <si>
    <t>QUESTION  MARK เครื่องหมายคำถาม</t>
  </si>
  <si>
    <t>W</t>
  </si>
  <si>
    <t>CASH COWS  วัวแม่ลูกอ่อน</t>
  </si>
  <si>
    <t>DOGS  สุนัขจนตรอก</t>
  </si>
  <si>
    <r>
      <t xml:space="preserve">T </t>
    </r>
    <r>
      <rPr>
        <sz val="14"/>
        <rFont val="Angsana New"/>
        <family val="1"/>
      </rPr>
      <t>คุกคาม</t>
    </r>
  </si>
  <si>
    <t>หมายถึง  โรงเรียนมีสมรรถนะภายในที่เข็มแข้ง และสภาพแวดล้อมภายนอก</t>
  </si>
  <si>
    <r>
      <t xml:space="preserve">                                             ที่เอื้อต่อการดำเนินการ  </t>
    </r>
    <r>
      <rPr>
        <sz val="16"/>
        <color indexed="10"/>
        <rFont val="Angsana New"/>
        <family val="1"/>
      </rPr>
      <t>กำหนดกลยุทธ์เพื่อขยายงานและสร้างความเจริญเติบโต</t>
    </r>
  </si>
  <si>
    <t xml:space="preserve">QUESTION  MARK เครื่องหมายคำถาม    </t>
  </si>
  <si>
    <t>หมายถึง โรงเรียนมีสมรรถนะภายในมีปัญหาต้องแก้ไข</t>
  </si>
  <si>
    <t>จุดอ่อนภายในโรงเรียน  ในขณะที่มีสภาพแวดล้อมภายนอกที่เอื้อต่อการดำเนิน</t>
  </si>
  <si>
    <r>
      <t xml:space="preserve">กิจการของโรงเรียน   </t>
    </r>
    <r>
      <rPr>
        <sz val="16"/>
        <color indexed="10"/>
        <rFont val="Angsana New"/>
        <family val="1"/>
      </rPr>
      <t>กำหนดกลยุทธ์ปรับปรุงแก้ไขโดยเร็ว</t>
    </r>
    <r>
      <rPr>
        <sz val="16"/>
        <rFont val="Angsana New"/>
        <family val="1"/>
      </rPr>
      <t xml:space="preserve">  เพื่อสร้างโอกาส</t>
    </r>
  </si>
  <si>
    <t>ขยายงานหรือสร้างความเจริญเติบโตในอนาคต</t>
  </si>
  <si>
    <t>หมายถึง  โรงเรียนมีปัญหาสมรรถนะภายในที่จะต้องแก้ไขและยังไม่มี</t>
  </si>
  <si>
    <t>ปัจจัยเอื้อ โรงเรียนควรทบทวนการดำเนินงานที่ผ่านมาเพื่อหาสาเหตุปัญหาเพื่อ</t>
  </si>
  <si>
    <t>แก้ไขโดยเร็ว  ในขณะเดียวกันก็ต้องเร่งพัฒนาสมรรถนะภายในให้มีความเข็มแข้ง</t>
  </si>
  <si>
    <t>เพียงพอที่จะดำเนินการต่อไป</t>
  </si>
  <si>
    <t>หมายถึง  โรงเรียนมีสมรรถนะภายในที่เข็มแข็งแต่ขาดการสนับสนุน</t>
  </si>
  <si>
    <t>หรือไม่ได้รับความสนใจในการดำเนินกิจการ  กลยุทธ์ที่ควรนำมาใช้หากใช้สถานภาพ</t>
  </si>
  <si>
    <t>ของโรงเรียนตกอยู่ในตำแหน่งนี้คือ  การพัฒนาสมรรถนะภายในโรงเรียนเพื่อรอ</t>
  </si>
  <si>
    <t>โอกาสที่เหมาะสมในการดำเนินกิจการให้เจริญเติบโตต่อไปเมื่อมีโอกาส</t>
  </si>
  <si>
    <t xml:space="preserve"> ช่องโอกาส คือ ผลรวมเฉพาะด้านโอกาส หารด้วยจำนวนคนทั้งหมด</t>
  </si>
  <si>
    <t>ช่องอุปสรรค คือ ผลรวมเฉพาะด้านอุปสรรคหารด้วยจำนวนคนทั้งหมด</t>
  </si>
  <si>
    <t xml:space="preserve">ตาราง  1  การประเมินสถานภาพปัจจัยสภาพแวดล้อมภายนอก (STEP) </t>
  </si>
  <si>
    <t>ประเด็นตัวชี้วัด</t>
  </si>
  <si>
    <t>น้ำหนักคะแนน</t>
  </si>
  <si>
    <t>ค่าคะแนน</t>
  </si>
  <si>
    <t>คะแนนจริง</t>
  </si>
  <si>
    <t>สรุป
ผลการวิเคราะห์</t>
  </si>
  <si>
    <t>โอกาส ( + )</t>
  </si>
  <si>
    <t>อุปสรรค ( - )</t>
  </si>
  <si>
    <t>คะแนนเต็ม  1</t>
  </si>
  <si>
    <t xml:space="preserve"> 1-5</t>
  </si>
  <si>
    <t>1.  ด้านสังคม-วัฒนธรรม (Social = S)</t>
  </si>
  <si>
    <t>2. ด้านเทคโนโลยี (Technology = T )</t>
  </si>
  <si>
    <t>3.  ด้านเศรษฐกิจ  ( Economic = E )</t>
  </si>
  <si>
    <t>4.  ด้านการเมืองและกฎหมาย (Politic = P)</t>
  </si>
  <si>
    <t xml:space="preserve">ค่าเฉลี่ยคะแนนจริงประเมินสถานภาพปัจจัยสภาพแวดล้อมภายนอก (STEP) </t>
  </si>
  <si>
    <t>สรุปการประเมินสถานภาพปัจจัยสภาพแวดล้อมภายนอก (STEP)</t>
  </si>
  <si>
    <t xml:space="preserve">ตาราง  2  การประเมินสถานภาพปัจจัยสภาพแวดล้อมภายใน (2S4M) </t>
  </si>
  <si>
    <t>จุดแข็ง ( + )</t>
  </si>
  <si>
    <t>จุดอ่อน ( - )</t>
  </si>
  <si>
    <t>1.  ด้านโครงสร้างและนโยบาย (Structure =S1 )</t>
  </si>
  <si>
    <t>2.   ด้านผลผลิตและการบริการ (Service and Products  = S2 )</t>
  </si>
  <si>
    <t>3. ด้านบุคลากร  (Man = M1)</t>
  </si>
  <si>
    <t>4.  ด้านประสิทธิทางการเงิน  (Money = M2)</t>
  </si>
  <si>
    <t>5.  ด้านวัสดุ และอุปกรณ์ (Materials = M3 )</t>
  </si>
  <si>
    <t>6.  ด้านการบริหารจัดการ ( Mannagement  = M4 )</t>
  </si>
  <si>
    <t xml:space="preserve">สรุปการประเมินสถานภาพปัจจัยสภาพแวดล้อมภายใน (2S4M) </t>
  </si>
  <si>
    <t>1.  ประเด็นตัวชี้วัดปัจจัยสภาพแวดล้อมภายนอก (STEP) และ ภายใน (2S4M)</t>
  </si>
  <si>
    <t>ประเด็นตัวชี้วัดปัจจัยสภาพแวดล้อมภายนอก (STEP)/ผลการประเมิน</t>
  </si>
  <si>
    <t>ค่าเฉลี่ยคะแนนจริง</t>
  </si>
  <si>
    <t>ประเด็นตัวชี้วัดสภาพแวดล้อมภายใน ( 2S4M )/ผลการประเมิน</t>
  </si>
  <si>
    <t>ตารางน้ำหนักคะแนนแกนความสัมพันธ์  SWOT</t>
  </si>
  <si>
    <t>เรียงลำคับคะแนนจริง สภาพแวดล้อมปัจจัยภายนอก และปัจจัยภายใน</t>
  </si>
  <si>
    <t>O (+)</t>
  </si>
  <si>
    <t>S(+)</t>
  </si>
  <si>
    <t>W(-)</t>
  </si>
  <si>
    <t>T(-)</t>
  </si>
  <si>
    <t>ตารางการเชื่อมโยงความสัมพันธ์ SWOT</t>
  </si>
  <si>
    <t>สภาพแวดล้อมปัจจัยภายใน(2S4M) กับสภาพแวดล้อมปัจจัยภายนอก (STEP)</t>
  </si>
  <si>
    <t>ด้านบวกอยู่บน</t>
  </si>
  <si>
    <t>ด้านลบอยู่ล่าง</t>
  </si>
  <si>
    <t>ด้านลบอยู่ซ้าย</t>
  </si>
  <si>
    <t>ด้านบวกอยู่ขวา</t>
  </si>
  <si>
    <t>O</t>
  </si>
  <si>
    <t>STARS</t>
  </si>
  <si>
    <t>Question Marks</t>
  </si>
  <si>
    <t>CASH COWS</t>
  </si>
  <si>
    <t>DOGS</t>
  </si>
  <si>
    <t>ขยาย</t>
  </si>
  <si>
    <t>ส่งเสริม</t>
  </si>
  <si>
    <t>ปรับปรุง</t>
  </si>
  <si>
    <t>เร่งรัด</t>
  </si>
  <si>
    <t>ชะลอ</t>
  </si>
  <si>
    <t>ยุบ เลิก</t>
  </si>
  <si>
    <t>ควบกิจการ</t>
  </si>
  <si>
    <t>หลอมรวม</t>
  </si>
  <si>
    <t>*</t>
  </si>
  <si>
    <t>องค์กรปกครองส่วนท้องถิ่นเห็นความสำคัญของการศึกษา</t>
  </si>
  <si>
    <t>โรงเรียนมีการกำหนดนโยบาย ได้ชัดเจน โดยการมีส่วนร่วมของทุกฝ่ายและสามารถนำมาปฏิบัติได้จริง</t>
  </si>
  <si>
    <t xml:space="preserve"> หลักสูตรสถานศึกษาและมีสาระเพิ่มเติมอย่างหลากหลายตามความต้องการของนักเรียน</t>
  </si>
  <si>
    <t>เศรษฐกิจในชุมชนอยู่ในระดับดีเอื้อประโยชน์ในการพัฒนาการศึกษาของโรงเรียน</t>
  </si>
  <si>
    <t>ผู้บริหารมีวิสัยทัศน์สามารถบริหารงานได้อย่างเป็นระบบและบรรลุเป้าหมายการจัดการศึกษา</t>
  </si>
  <si>
    <t>บุคลากรให้ความร่วมมือในการปฏิบัติงานเป็นอย่างดีตามนโยบายของโรงเรียน</t>
  </si>
  <si>
    <t>มีการวางแผนการปฏิบัติงานอย่างเป็นระบบ ดำเนินงานตามแผนและนิเทศกำกับติดตามอย่างต่อเนื่องส่งผลให้การจัดการศึกษามีประสิทธิภาพ</t>
  </si>
  <si>
    <t>โรงเรียนได้รับการยอมรับ จากภาครัฐและเอกชน โดยให้การสนับสนุนกิจกรรมของโรงเรียนอย่างต่อเนื่อง</t>
  </si>
  <si>
    <t>ความก้าวหน้าทางด้านเทคโนโลยี (คอมพิวเตอร์ อินเตอร์เน็ต) ทำให้นักเรียนมีแหล่งสืบค้นข้อมูล แหล่งเรียนรู้นวัตกรรมและเทคโนโลยีหลากหลายทั้งสถาบันการศึกษา และองค์กรเอกชนที่อยู่ใกล้โรงเรียน ส่งผลให้นักเรียนเกิดความรอบรู้และแสวงหาความรู้ได้ด้วยตนเอง</t>
  </si>
  <si>
    <t>ชุมชนขาดการควบคุมการให้บริการด้านเทคโนโลยี เช่น ร้านอินเตอร์เน็ต เกมส์ ทำให้นักเรียนบางส่วนนำสื่อเทคโนโลยีไปใช้ในทางที่ผิด</t>
  </si>
  <si>
    <t>โรงเรียนได้รับงบประมาณสนับสนุนจากภาครัฐและทุนสำรองในการจัดสวัสดิการยังไม่เพียงพอ</t>
  </si>
  <si>
    <t>งบประมาณในการจัดกิจกรรมการเรียนการสอนและการพัฒนาโรงเรียนไม่เพียงพอ</t>
  </si>
  <si>
    <t>การให้บริการสื่อเทคโนโลยี และแหล่งเรียนรู้ เพื่อการสืบค้นข้อมูลแก่ครู นักเรียน สามารถนำนวัตกรรมและเทคโนโลยีมาใช้ในกระบวนการเรียนรู้ได้อย่างคล่องแคล่ว</t>
  </si>
  <si>
    <t>ผู้ปกครองบางส่วนขาดความรู้ความเข้าใจในการเรียนการสอนและไม่มีเวลาดูแลบุตรหลานเท่าที่ควรเนื่องจากต้องทำงาน</t>
  </si>
  <si>
    <t>EM4</t>
  </si>
  <si>
    <t>EM1</t>
  </si>
  <si>
    <t>EM2</t>
  </si>
  <si>
    <t>PM4</t>
  </si>
  <si>
    <t>PM1</t>
  </si>
  <si>
    <t>PM2</t>
  </si>
  <si>
    <t>EM3</t>
  </si>
  <si>
    <t>PM3</t>
  </si>
  <si>
    <t>ES2</t>
  </si>
  <si>
    <t>ES1</t>
  </si>
  <si>
    <t>PS2</t>
  </si>
  <si>
    <t>PS1</t>
  </si>
  <si>
    <t>SM4</t>
  </si>
  <si>
    <t>SM1</t>
  </si>
  <si>
    <t>SM2</t>
  </si>
  <si>
    <t>TM4</t>
  </si>
  <si>
    <t>TM1</t>
  </si>
  <si>
    <t>TM2</t>
  </si>
  <si>
    <t>SM3</t>
  </si>
  <si>
    <t>TM3</t>
  </si>
  <si>
    <t>TS2</t>
  </si>
  <si>
    <t>TS1</t>
  </si>
  <si>
    <t>SS2</t>
  </si>
  <si>
    <t>SS1</t>
  </si>
  <si>
    <t>S</t>
  </si>
  <si>
    <t xml:space="preserve">         คะแนน  1   หมายถึง  ประเด็นตัวชี้วัดมีผลกระทบน้อยมาก</t>
  </si>
  <si>
    <t xml:space="preserve">         คะแนน  2   หมายถึง  ประเด็นตัวชี้วัดมีผลกระทบค่อนข้างน้อย</t>
  </si>
  <si>
    <t xml:space="preserve">         คะแนน  3   หมายถึง  ประเด็นตัวชี้วัดมีผลกระทบปานกลาง</t>
  </si>
  <si>
    <t xml:space="preserve">         คะแนน  5   หมายถึง  ประเด็นตัวชี้วัดมีผลกระทบมากที่สุด</t>
  </si>
  <si>
    <t xml:space="preserve">         คะแนน  4   หมายถึง  ประเด็นตัวชี้วัดมีผลกระทบมาก</t>
  </si>
  <si>
    <t>ผลการวิเคราะห์สภาพแวดล้อมภายนอก ปัจจัยด้านสังคม วัฒนธรรม(Social–cultural factors)(S)</t>
  </si>
  <si>
    <t>ผลการวิเคราะห์สภาพแวดล้อมภายในด้านการบริการและคุณลักษณะผู้เรียน(Service/Products)(S2)</t>
  </si>
  <si>
    <t>ผลการวิเคราะห์สภาพแวดล้อมภายในด้านบุคลากร (Man) (M1)</t>
  </si>
  <si>
    <t>ผลการวิเคราะห์สภาพแวดล้อมภายในด้านวัสดุอุปกรณ์ (Materials) (M3)</t>
  </si>
  <si>
    <t>ตารางการสรุปผลการประเมินสถานภาพของโรงเรียนเฉลิมพระเกียรติสมเด็จพระศรีนครินทร์ ภูเก็ต  โดยภาพรวม</t>
  </si>
  <si>
    <t>ตารางสรุปผลการประเมินสถานภาพของโรงเรียนเฉลิมพระเกียรติสมเด็จพระศรีนครินทร์ ภูเก็ต</t>
  </si>
  <si>
    <t xml:space="preserve">                                                                          </t>
  </si>
  <si>
    <t>นักเรียนไม่ได้อยู่ร่วมกับบิดามารดา ทำให้ขาดการดูแลบุตร</t>
  </si>
  <si>
    <t>ระบบการสื่อสารภายในองค์กร มีความถูกต้อง ชัดเจน บุคลากรสามารถเข้าใจได้ตรงกัน</t>
  </si>
  <si>
    <t>การจัดหลักสูตรท้องถิ่นยังไม่ครอบคลุม</t>
  </si>
  <si>
    <t>การให้บริการสื่อ เทคโนโลยีและแหล่งเรียนรู้ เพื่อการสืบค้นข้อมูลแก่ครู นักเรียน ยังไม่เพียงพอ</t>
  </si>
  <si>
    <t>โรงเรียนสามร้อยยอดวิทยาคม</t>
  </si>
  <si>
    <t>เพื่อจัดทำแผนพัฒนาสถานศึกษา ปี 2559-2561</t>
  </si>
  <si>
    <r>
      <t xml:space="preserve">คำชี้แจง   </t>
    </r>
    <r>
      <rPr>
        <sz val="15"/>
        <color indexed="8"/>
        <rFont val="TH SarabunPSK"/>
        <family val="2"/>
      </rPr>
      <t xml:space="preserve"> ให้ผู้ตอบแบบสอบถามกาเครื่องหมาย  /  ลงในช่องตามความคิดเห็นเพียงเรื่องละหนึ่งช่อง</t>
    </r>
  </si>
  <si>
    <t>S2</t>
  </si>
  <si>
    <t>S3</t>
  </si>
  <si>
    <t>S4</t>
  </si>
  <si>
    <t>S5</t>
  </si>
  <si>
    <t>S6</t>
  </si>
  <si>
    <t>S7</t>
  </si>
  <si>
    <t>S8</t>
  </si>
  <si>
    <t>โครงสร้างประชากรด้านกาคุมกำเนิด ส่งผลให้ประชากรในวัยเรียนลดลง</t>
  </si>
  <si>
    <t>ชุมชนเห็นความสำคัญของปัญหาและมีส่วนร่วมในการแก้ไข</t>
  </si>
  <si>
    <t>ความเจริญของเทคโนโลยีส่งเสริมให้ผู้เรียนได้เรียนรู้ได้ด้วยตนเอง</t>
  </si>
  <si>
    <t>ปัญหาทางด้านเศรษฐกิจโดยเฉพาะ ค่าน้ำมัน ทำให้การเดินทางมาโรงเรียนโดย รถรับ - ส่งนักเรียนค่อนข้างแพง</t>
  </si>
  <si>
    <t>โรงเรียนตั้งอยู่ในชุมชนที่เป็นที่ตั้งโรงงานอุตสาหกรรมส่งผลให้นักเรียนมีรายได้เพิ่มในวันหยุดและปิดเทอม</t>
  </si>
  <si>
    <t>นโยบายรัฐให้โรงเรียนจัดการเรียนการสอนตามความต้องการของท้องถิ่น</t>
  </si>
  <si>
    <t>หน่วยงานในท้องถิ่นเข้ามามีส่วนร่วมจัดการศึกษาโดยสนับสนุนงบประมาณอย่างต่อเนื่อง ทำให้สถานศึกษามีงบประมาณบริหารจัดการศึกษา</t>
  </si>
  <si>
    <t xml:space="preserve">คณะกรรมการสถานศึกษา สมาคมครู ผู้ปกครอง ชุมชนมีส่วนร่วมในการกำหนดนโยบาย และไม่แทรกแซงกับการปฏิบัติงานของโรงเรียน </t>
  </si>
  <si>
    <t>ในบางกลุ่มสาระค่าเฉลี่ยคะแนน O - Net ของนักเรียนต่ำกว่าค่าเฉลี่ยระดับประเทศ</t>
  </si>
  <si>
    <t>นักเรียนสามารถเข้าแข็งขันทักษะทางวิชาการและได้รับรางวัลในระดับกลุ่ม ระดับอำเภอ และระดับจังหวัด</t>
  </si>
  <si>
    <t>ครูบางกลุ่มสาระการเรียนรู้ขาดทักษะการใช้ภาษาต่างประเทศเพื่อการสื่อสาร</t>
  </si>
  <si>
    <t>มีครูครบทุกกลุ่มสาระการเรียนรู้และสอนตรงตามสาขาวิชา</t>
  </si>
  <si>
    <t>การใช้จ่ายงบประมาณเป็นไปตามแผนงาน/โครงการ และเป็นระบบ</t>
  </si>
  <si>
    <t>ระบบในการเบิกจ่ายจากท่งราชการมีความคล่องตัวและมีหลักฐานชัดเจน</t>
  </si>
  <si>
    <t>การดำเนินการด้านงบประมาณล่าช้าไม่ทันต่อความต้องการ ไม่คล่องตัว ผู้บริหาร ครู ต้องใช้เงินส่วนตัวสำรองจ่ายในการดำเนินการ</t>
  </si>
  <si>
    <t>โรงเรียนมีการจัดทำแผนการใช้จ่ายงบประมาณโดยทุกฝ่ายมีสาวนร่วม ทำให้ใช้จ่ายตรงตามความต้องการ</t>
  </si>
  <si>
    <t>ห้องปฏิบัติการไม่เพียงพอในการจัดกิจกรรมการเรียนการสอน</t>
  </si>
  <si>
    <t>ห้องสมุดมีหนังสือที่หลากหลายและเพียงพอต่อการศึกษาและสืบค้น</t>
  </si>
  <si>
    <t>ห้องเรียนพิเศษต่างๆ เช่น ห้องอัจฉริยะ และห้องเครือข่ายไร้พรหมแดนไม่เพียงพอ ส่งผลกระทบต่อประสิทธิภาพการเรียนรู้ลดลง</t>
  </si>
  <si>
    <t>การให้บริการสื่อ เทคโนโลยีและแหล่งเรียนรู้ เพื่อการสืบค้นข้อมูลแก่ครู นักเรียน ยังไมเพียงพอ</t>
  </si>
  <si>
    <t>โรงเรียนใช้วัสดุ อุปกรณ์ จัดการเรียนการสอนที่มีอยู่อย่างคุ้มค่า</t>
  </si>
  <si>
    <t>ผู้มีส่วนได้ส่วนเสียร่วมในการจัดการศึกษา</t>
  </si>
  <si>
    <t>วัสดุครุภัณฑ์ขาดคุณภาพและไม่ตรงตามความต้องการ ทำให้ไม่สามารถจัดกระบวนการเรียนการสอนได้อย่างมีประสิทธิภาพ</t>
  </si>
  <si>
    <t>โครงสร้างประชากรด้านการคุมกำเนิด ส่งผลให้ประชากรในวัยเรียนลดลง</t>
  </si>
  <si>
    <t>ระบบในการเบิกจ่ายจากทางราชการมีความคล่องตัวและมีหลักฐานชัดเจน</t>
  </si>
  <si>
    <t>0.84 กับ 0.75 มาพลอตเป็นคู่อันดับ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</si>
</sst>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0.0"/>
    <numFmt numFmtId="195" formatCode="#,##0.000"/>
    <numFmt numFmtId="196" formatCode="0.000"/>
    <numFmt numFmtId="197" formatCode="0.000000000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</numFmts>
  <fonts count="7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 New"/>
      <family val="1"/>
    </font>
    <font>
      <sz val="16"/>
      <color indexed="10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sz val="24"/>
      <name val="Angsana New"/>
      <family val="1"/>
    </font>
    <font>
      <sz val="14"/>
      <name val="AngsanaUPC"/>
      <family val="1"/>
    </font>
    <font>
      <b/>
      <sz val="14"/>
      <name val="AngsanaUPC"/>
      <family val="1"/>
    </font>
    <font>
      <sz val="24"/>
      <name val="AngsanaUPC"/>
      <family val="1"/>
    </font>
    <font>
      <sz val="16"/>
      <name val="AngsanaUPC"/>
      <family val="1"/>
    </font>
    <font>
      <sz val="18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u val="single"/>
      <sz val="18"/>
      <name val="TH SarabunPSK"/>
      <family val="2"/>
    </font>
    <font>
      <b/>
      <u val="single"/>
      <sz val="16"/>
      <name val="TH SarabunPSK"/>
      <family val="2"/>
    </font>
    <font>
      <b/>
      <sz val="26"/>
      <name val="TH SarabunPSK"/>
      <family val="2"/>
    </font>
    <font>
      <sz val="15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9"/>
      <name val="AngsanaUPC"/>
      <family val="1"/>
    </font>
    <font>
      <sz val="14"/>
      <color indexed="9"/>
      <name val="AngsanaUPC"/>
      <family val="1"/>
    </font>
    <font>
      <sz val="16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10"/>
      <name val="Angsana New"/>
      <family val="1"/>
    </font>
    <font>
      <b/>
      <sz val="15"/>
      <color indexed="10"/>
      <name val="TH SarabunPSK"/>
      <family val="2"/>
    </font>
    <font>
      <b/>
      <sz val="14"/>
      <color indexed="8"/>
      <name val="Cordia New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4"/>
      <color theme="0"/>
      <name val="AngsanaUPC"/>
      <family val="1"/>
    </font>
    <font>
      <sz val="14"/>
      <color theme="0"/>
      <name val="AngsanaUPC"/>
      <family val="1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rgb="FFFF0000"/>
      <name val="Angsana New"/>
      <family val="1"/>
    </font>
    <font>
      <b/>
      <sz val="15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0"/>
      </left>
      <right>
        <color indexed="63"/>
      </right>
      <top style="dotted"/>
      <bottom style="medium">
        <color indexed="18"/>
      </bottom>
    </border>
    <border>
      <left style="medium">
        <color indexed="10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0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6" fillId="0" borderId="0" xfId="0" applyFont="1" applyAlignment="1">
      <alignment/>
    </xf>
    <xf numFmtId="0" fontId="69" fillId="0" borderId="0" xfId="0" applyFont="1" applyAlignment="1">
      <alignment horizontal="left" wrapText="1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top"/>
    </xf>
    <xf numFmtId="0" fontId="70" fillId="0" borderId="0" xfId="0" applyFont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vertical="top"/>
    </xf>
    <xf numFmtId="0" fontId="69" fillId="0" borderId="0" xfId="0" applyFont="1" applyAlignment="1">
      <alignment vertical="top"/>
    </xf>
    <xf numFmtId="0" fontId="69" fillId="0" borderId="10" xfId="0" applyFont="1" applyBorder="1" applyAlignment="1">
      <alignment/>
    </xf>
    <xf numFmtId="0" fontId="69" fillId="0" borderId="0" xfId="0" applyFont="1" applyAlignment="1">
      <alignment/>
    </xf>
    <xf numFmtId="0" fontId="69" fillId="0" borderId="10" xfId="0" applyFont="1" applyBorder="1" applyAlignment="1">
      <alignment horizontal="left" vertical="top"/>
    </xf>
    <xf numFmtId="0" fontId="69" fillId="0" borderId="10" xfId="0" applyFont="1" applyBorder="1" applyAlignment="1">
      <alignment horizontal="left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left" wrapText="1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 textRotation="90"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95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196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43" fontId="11" fillId="0" borderId="0" xfId="33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43" fontId="11" fillId="0" borderId="0" xfId="0" applyNumberFormat="1" applyFont="1" applyFill="1" applyBorder="1" applyAlignment="1">
      <alignment/>
    </xf>
    <xf numFmtId="0" fontId="71" fillId="34" borderId="2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9" fillId="0" borderId="10" xfId="0" applyFont="1" applyBorder="1" applyAlignment="1">
      <alignment horizontal="center" vertical="top"/>
    </xf>
    <xf numFmtId="0" fontId="14" fillId="0" borderId="0" xfId="0" applyFont="1" applyAlignment="1">
      <alignment horizontal="left" vertical="center"/>
    </xf>
    <xf numFmtId="2" fontId="14" fillId="0" borderId="0" xfId="0" applyNumberFormat="1" applyFont="1" applyAlignment="1">
      <alignment horizontal="left" vertical="center"/>
    </xf>
    <xf numFmtId="0" fontId="71" fillId="35" borderId="10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72" fillId="34" borderId="10" xfId="0" applyFont="1" applyFill="1" applyBorder="1" applyAlignment="1">
      <alignment horizontal="center"/>
    </xf>
    <xf numFmtId="0" fontId="72" fillId="34" borderId="22" xfId="0" applyFont="1" applyFill="1" applyBorder="1" applyAlignment="1">
      <alignment horizontal="center"/>
    </xf>
    <xf numFmtId="0" fontId="71" fillId="34" borderId="0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top"/>
    </xf>
    <xf numFmtId="0" fontId="73" fillId="0" borderId="0" xfId="0" applyFont="1" applyAlignment="1">
      <alignment vertical="top"/>
    </xf>
    <xf numFmtId="0" fontId="73" fillId="36" borderId="0" xfId="0" applyFont="1" applyFill="1" applyAlignment="1">
      <alignment/>
    </xf>
    <xf numFmtId="0" fontId="16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top" wrapText="1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vertical="center"/>
    </xf>
    <xf numFmtId="0" fontId="73" fillId="33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left" vertical="top" wrapText="1"/>
    </xf>
    <xf numFmtId="0" fontId="73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left" vertical="top" wrapText="1"/>
    </xf>
    <xf numFmtId="0" fontId="73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left" vertical="center" wrapText="1"/>
    </xf>
    <xf numFmtId="0" fontId="73" fillId="0" borderId="0" xfId="0" applyFont="1" applyAlignment="1">
      <alignment horizontal="left"/>
    </xf>
    <xf numFmtId="0" fontId="73" fillId="0" borderId="0" xfId="0" applyFont="1" applyAlignment="1">
      <alignment/>
    </xf>
    <xf numFmtId="0" fontId="73" fillId="36" borderId="0" xfId="0" applyFont="1" applyFill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36" borderId="0" xfId="0" applyFont="1" applyFill="1" applyAlignment="1">
      <alignment/>
    </xf>
    <xf numFmtId="0" fontId="16" fillId="0" borderId="1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73" fillId="0" borderId="22" xfId="0" applyFont="1" applyBorder="1" applyAlignment="1">
      <alignment horizontal="center" vertical="center"/>
    </xf>
    <xf numFmtId="0" fontId="73" fillId="0" borderId="22" xfId="0" applyFont="1" applyBorder="1" applyAlignment="1">
      <alignment horizontal="left" vertical="top" wrapText="1"/>
    </xf>
    <xf numFmtId="0" fontId="16" fillId="0" borderId="22" xfId="0" applyFont="1" applyBorder="1" applyAlignment="1">
      <alignment/>
    </xf>
    <xf numFmtId="0" fontId="16" fillId="0" borderId="22" xfId="0" applyFont="1" applyBorder="1" applyAlignment="1">
      <alignment horizontal="center" vertical="center"/>
    </xf>
    <xf numFmtId="0" fontId="73" fillId="0" borderId="22" xfId="0" applyFont="1" applyBorder="1" applyAlignment="1">
      <alignment vertical="center"/>
    </xf>
    <xf numFmtId="0" fontId="73" fillId="0" borderId="12" xfId="0" applyFont="1" applyBorder="1" applyAlignment="1">
      <alignment horizontal="center" vertical="center"/>
    </xf>
    <xf numFmtId="0" fontId="73" fillId="0" borderId="12" xfId="0" applyFont="1" applyBorder="1" applyAlignment="1">
      <alignment horizontal="left" vertical="top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73" fillId="0" borderId="12" xfId="0" applyFont="1" applyBorder="1" applyAlignment="1">
      <alignment vertical="center"/>
    </xf>
    <xf numFmtId="0" fontId="16" fillId="0" borderId="0" xfId="0" applyFont="1" applyAlignment="1">
      <alignment/>
    </xf>
    <xf numFmtId="0" fontId="15" fillId="12" borderId="0" xfId="0" applyFont="1" applyFill="1" applyAlignment="1">
      <alignment/>
    </xf>
    <xf numFmtId="0" fontId="15" fillId="18" borderId="0" xfId="0" applyFont="1" applyFill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24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6" fillId="0" borderId="20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/>
    </xf>
    <xf numFmtId="2" fontId="16" fillId="34" borderId="1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1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73" fillId="12" borderId="0" xfId="0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73" fillId="18" borderId="0" xfId="0" applyFont="1" applyFill="1" applyAlignment="1">
      <alignment/>
    </xf>
    <xf numFmtId="0" fontId="16" fillId="0" borderId="20" xfId="0" applyFont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left" vertical="center"/>
    </xf>
    <xf numFmtId="4" fontId="17" fillId="0" borderId="26" xfId="0" applyNumberFormat="1" applyFont="1" applyBorder="1" applyAlignment="1">
      <alignment horizontal="center" vertical="center"/>
    </xf>
    <xf numFmtId="4" fontId="17" fillId="0" borderId="27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18" fillId="0" borderId="28" xfId="0" applyNumberFormat="1" applyFont="1" applyBorder="1" applyAlignment="1">
      <alignment horizontal="left" vertical="center"/>
    </xf>
    <xf numFmtId="4" fontId="17" fillId="0" borderId="28" xfId="0" applyNumberFormat="1" applyFont="1" applyBorder="1" applyAlignment="1">
      <alignment horizontal="center" vertical="center"/>
    </xf>
    <xf numFmtId="4" fontId="17" fillId="0" borderId="29" xfId="0" applyNumberFormat="1" applyFont="1" applyBorder="1" applyAlignment="1">
      <alignment horizontal="center" vertical="center"/>
    </xf>
    <xf numFmtId="4" fontId="18" fillId="0" borderId="25" xfId="0" applyNumberFormat="1" applyFont="1" applyBorder="1" applyAlignment="1">
      <alignment horizontal="left" vertical="center"/>
    </xf>
    <xf numFmtId="4" fontId="17" fillId="0" borderId="25" xfId="0" applyNumberFormat="1" applyFont="1" applyBorder="1" applyAlignment="1">
      <alignment horizontal="center" vertical="center"/>
    </xf>
    <xf numFmtId="4" fontId="17" fillId="0" borderId="30" xfId="0" applyNumberFormat="1" applyFont="1" applyBorder="1" applyAlignment="1">
      <alignment horizontal="center" vertical="center"/>
    </xf>
    <xf numFmtId="4" fontId="17" fillId="36" borderId="18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2" fontId="17" fillId="0" borderId="26" xfId="33" applyNumberFormat="1" applyFont="1" applyBorder="1" applyAlignment="1">
      <alignment horizontal="center" vertical="center"/>
    </xf>
    <xf numFmtId="4" fontId="17" fillId="0" borderId="26" xfId="33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/>
    </xf>
    <xf numFmtId="2" fontId="17" fillId="0" borderId="28" xfId="33" applyNumberFormat="1" applyFont="1" applyBorder="1" applyAlignment="1">
      <alignment horizontal="center" vertical="center"/>
    </xf>
    <xf numFmtId="4" fontId="17" fillId="0" borderId="28" xfId="33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left" vertical="center"/>
    </xf>
    <xf numFmtId="4" fontId="17" fillId="0" borderId="30" xfId="33" applyNumberFormat="1" applyFont="1" applyBorder="1" applyAlignment="1">
      <alignment horizontal="center" vertical="center"/>
    </xf>
    <xf numFmtId="2" fontId="17" fillId="36" borderId="18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left" vertical="center"/>
    </xf>
    <xf numFmtId="4" fontId="15" fillId="0" borderId="18" xfId="0" applyNumberFormat="1" applyFont="1" applyBorder="1" applyAlignment="1">
      <alignment horizontal="center"/>
    </xf>
    <xf numFmtId="0" fontId="15" fillId="0" borderId="18" xfId="0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33" xfId="0" applyFont="1" applyBorder="1" applyAlignment="1">
      <alignment horizontal="right" vertical="center"/>
    </xf>
    <xf numFmtId="0" fontId="16" fillId="0" borderId="34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0" fontId="15" fillId="0" borderId="33" xfId="0" applyFont="1" applyBorder="1" applyAlignment="1">
      <alignment vertical="center"/>
    </xf>
    <xf numFmtId="0" fontId="15" fillId="0" borderId="33" xfId="0" applyFont="1" applyBorder="1" applyAlignment="1">
      <alignment horizontal="left" vertical="center"/>
    </xf>
    <xf numFmtId="0" fontId="16" fillId="0" borderId="14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top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24" fillId="0" borderId="0" xfId="0" applyFont="1" applyBorder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74" fillId="0" borderId="0" xfId="0" applyFont="1" applyAlignment="1">
      <alignment vertical="top"/>
    </xf>
    <xf numFmtId="0" fontId="75" fillId="36" borderId="0" xfId="0" applyFont="1" applyFill="1" applyAlignment="1">
      <alignment horizontal="left" vertical="center"/>
    </xf>
    <xf numFmtId="0" fontId="74" fillId="36" borderId="0" xfId="0" applyFont="1" applyFill="1" applyAlignment="1">
      <alignment horizontal="left" vertical="top"/>
    </xf>
    <xf numFmtId="0" fontId="74" fillId="36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left" vertical="top"/>
    </xf>
    <xf numFmtId="0" fontId="74" fillId="0" borderId="10" xfId="0" applyFont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left" vertical="top"/>
    </xf>
    <xf numFmtId="0" fontId="74" fillId="0" borderId="0" xfId="0" applyFont="1" applyBorder="1" applyAlignment="1">
      <alignment/>
    </xf>
    <xf numFmtId="0" fontId="74" fillId="0" borderId="16" xfId="0" applyFont="1" applyBorder="1" applyAlignment="1">
      <alignment horizontal="center" vertical="center"/>
    </xf>
    <xf numFmtId="0" fontId="74" fillId="0" borderId="16" xfId="0" applyFont="1" applyBorder="1" applyAlignment="1">
      <alignment horizontal="left" vertical="top"/>
    </xf>
    <xf numFmtId="0" fontId="74" fillId="0" borderId="16" xfId="0" applyFont="1" applyBorder="1" applyAlignment="1">
      <alignment/>
    </xf>
    <xf numFmtId="0" fontId="74" fillId="33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top"/>
    </xf>
    <xf numFmtId="0" fontId="74" fillId="36" borderId="0" xfId="0" applyFont="1" applyFill="1" applyAlignment="1">
      <alignment vertical="top"/>
    </xf>
    <xf numFmtId="0" fontId="74" fillId="0" borderId="10" xfId="0" applyFont="1" applyBorder="1" applyAlignment="1">
      <alignment vertical="top"/>
    </xf>
    <xf numFmtId="0" fontId="74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horizontal="left"/>
    </xf>
    <xf numFmtId="0" fontId="74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2" fontId="16" fillId="34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36" borderId="0" xfId="0" applyFont="1" applyFill="1" applyAlignment="1">
      <alignment vertical="center"/>
    </xf>
    <xf numFmtId="0" fontId="73" fillId="36" borderId="0" xfId="0" applyFont="1" applyFill="1" applyAlignment="1">
      <alignment vertical="center"/>
    </xf>
    <xf numFmtId="0" fontId="16" fillId="36" borderId="0" xfId="0" applyFont="1" applyFill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7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73" fillId="0" borderId="0" xfId="0" applyFont="1" applyFill="1" applyAlignment="1">
      <alignment/>
    </xf>
    <xf numFmtId="0" fontId="70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0" fillId="0" borderId="0" xfId="0" applyFont="1" applyAlignment="1">
      <alignment horizontal="left"/>
    </xf>
    <xf numFmtId="0" fontId="69" fillId="0" borderId="0" xfId="0" applyFont="1" applyAlignment="1">
      <alignment horizontal="left" wrapText="1"/>
    </xf>
    <xf numFmtId="0" fontId="69" fillId="0" borderId="10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5" fillId="36" borderId="16" xfId="0" applyFont="1" applyFill="1" applyBorder="1" applyAlignment="1">
      <alignment horizontal="left" vertical="center"/>
    </xf>
    <xf numFmtId="0" fontId="75" fillId="36" borderId="41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74" fillId="0" borderId="0" xfId="0" applyFont="1" applyAlignment="1">
      <alignment horizontal="left" wrapText="1"/>
    </xf>
    <xf numFmtId="0" fontId="74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wrapText="1"/>
    </xf>
    <xf numFmtId="0" fontId="16" fillId="0" borderId="2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4" fontId="17" fillId="0" borderId="44" xfId="0" applyNumberFormat="1" applyFont="1" applyBorder="1" applyAlignment="1">
      <alignment horizontal="center" vertical="center"/>
    </xf>
    <xf numFmtId="4" fontId="17" fillId="0" borderId="45" xfId="0" applyNumberFormat="1" applyFont="1" applyBorder="1" applyAlignment="1">
      <alignment horizontal="center" vertical="center"/>
    </xf>
    <xf numFmtId="4" fontId="17" fillId="0" borderId="46" xfId="0" applyNumberFormat="1" applyFont="1" applyBorder="1" applyAlignment="1">
      <alignment horizontal="center" vertical="center"/>
    </xf>
    <xf numFmtId="4" fontId="17" fillId="0" borderId="42" xfId="0" applyNumberFormat="1" applyFont="1" applyBorder="1" applyAlignment="1">
      <alignment horizontal="center" vertical="center"/>
    </xf>
    <xf numFmtId="4" fontId="17" fillId="0" borderId="43" xfId="0" applyNumberFormat="1" applyFont="1" applyBorder="1" applyAlignment="1">
      <alignment horizontal="center" vertical="center"/>
    </xf>
    <xf numFmtId="2" fontId="17" fillId="0" borderId="44" xfId="0" applyNumberFormat="1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2" fontId="17" fillId="0" borderId="42" xfId="0" applyNumberFormat="1" applyFont="1" applyBorder="1" applyAlignment="1">
      <alignment horizontal="center" vertical="center"/>
    </xf>
    <xf numFmtId="2" fontId="17" fillId="0" borderId="43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2" fontId="17" fillId="0" borderId="4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 textRotation="90"/>
    </xf>
    <xf numFmtId="0" fontId="2" fillId="0" borderId="13" xfId="0" applyFont="1" applyBorder="1" applyAlignment="1">
      <alignment horizontal="right" textRotation="90"/>
    </xf>
    <xf numFmtId="0" fontId="8" fillId="0" borderId="13" xfId="0" applyFont="1" applyBorder="1" applyAlignment="1">
      <alignment horizontal="right" textRotation="90"/>
    </xf>
    <xf numFmtId="0" fontId="11" fillId="0" borderId="4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16</xdr:row>
      <xdr:rowOff>66675</xdr:rowOff>
    </xdr:from>
    <xdr:to>
      <xdr:col>10</xdr:col>
      <xdr:colOff>161925</xdr:colOff>
      <xdr:row>16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2390775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95250</xdr:rowOff>
    </xdr:from>
    <xdr:to>
      <xdr:col>19</xdr:col>
      <xdr:colOff>38100</xdr:colOff>
      <xdr:row>24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00100" y="2000250"/>
          <a:ext cx="3209925" cy="29908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95250</xdr:rowOff>
    </xdr:from>
    <xdr:to>
      <xdr:col>20</xdr:col>
      <xdr:colOff>133350</xdr:colOff>
      <xdr:row>22</xdr:row>
      <xdr:rowOff>123825</xdr:rowOff>
    </xdr:to>
    <xdr:sp>
      <xdr:nvSpPr>
        <xdr:cNvPr id="3" name="Oval 4"/>
        <xdr:cNvSpPr>
          <a:spLocks/>
        </xdr:cNvSpPr>
      </xdr:nvSpPr>
      <xdr:spPr>
        <a:xfrm rot="12823516">
          <a:off x="266700" y="2000250"/>
          <a:ext cx="4057650" cy="2686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15</xdr:row>
      <xdr:rowOff>76200</xdr:rowOff>
    </xdr:from>
    <xdr:to>
      <xdr:col>13</xdr:col>
      <xdr:colOff>123825</xdr:colOff>
      <xdr:row>15</xdr:row>
      <xdr:rowOff>76200</xdr:rowOff>
    </xdr:to>
    <xdr:sp>
      <xdr:nvSpPr>
        <xdr:cNvPr id="4" name="Line 5"/>
        <xdr:cNvSpPr>
          <a:spLocks/>
        </xdr:cNvSpPr>
      </xdr:nvSpPr>
      <xdr:spPr>
        <a:xfrm>
          <a:off x="2552700" y="3505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133350</xdr:rowOff>
    </xdr:from>
    <xdr:to>
      <xdr:col>11</xdr:col>
      <xdr:colOff>104775</xdr:colOff>
      <xdr:row>13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095500" y="2800350"/>
          <a:ext cx="457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0.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84</a:t>
          </a:r>
        </a:p>
      </xdr:txBody>
    </xdr:sp>
    <xdr:clientData/>
  </xdr:twoCellAnchor>
  <xdr:twoCellAnchor>
    <xdr:from>
      <xdr:col>10</xdr:col>
      <xdr:colOff>95250</xdr:colOff>
      <xdr:row>13</xdr:row>
      <xdr:rowOff>9525</xdr:rowOff>
    </xdr:from>
    <xdr:to>
      <xdr:col>10</xdr:col>
      <xdr:colOff>95250</xdr:colOff>
      <xdr:row>14</xdr:row>
      <xdr:rowOff>104775</xdr:rowOff>
    </xdr:to>
    <xdr:sp>
      <xdr:nvSpPr>
        <xdr:cNvPr id="6" name="Line 7"/>
        <xdr:cNvSpPr>
          <a:spLocks/>
        </xdr:cNvSpPr>
      </xdr:nvSpPr>
      <xdr:spPr>
        <a:xfrm>
          <a:off x="2324100" y="30575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95250</xdr:colOff>
      <xdr:row>14</xdr:row>
      <xdr:rowOff>57150</xdr:rowOff>
    </xdr:from>
    <xdr:to>
      <xdr:col>15</xdr:col>
      <xdr:colOff>142875</xdr:colOff>
      <xdr:row>15</xdr:row>
      <xdr:rowOff>114300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809875" y="3295650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0.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75</a:t>
          </a:r>
        </a:p>
      </xdr:txBody>
    </xdr:sp>
    <xdr:clientData/>
  </xdr:twoCellAnchor>
  <xdr:twoCellAnchor>
    <xdr:from>
      <xdr:col>14</xdr:col>
      <xdr:colOff>28575</xdr:colOff>
      <xdr:row>6</xdr:row>
      <xdr:rowOff>85725</xdr:rowOff>
    </xdr:from>
    <xdr:to>
      <xdr:col>16</xdr:col>
      <xdr:colOff>114300</xdr:colOff>
      <xdr:row>7</xdr:row>
      <xdr:rowOff>152400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2905125" y="18002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4.37</a:t>
          </a:r>
        </a:p>
      </xdr:txBody>
    </xdr:sp>
    <xdr:clientData/>
  </xdr:twoCellAnchor>
  <xdr:twoCellAnchor>
    <xdr:from>
      <xdr:col>9</xdr:col>
      <xdr:colOff>57150</xdr:colOff>
      <xdr:row>24</xdr:row>
      <xdr:rowOff>95250</xdr:rowOff>
    </xdr:from>
    <xdr:to>
      <xdr:col>11</xdr:col>
      <xdr:colOff>47625</xdr:colOff>
      <xdr:row>25</xdr:row>
      <xdr:rowOff>180975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2066925" y="50387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-3.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53</a:t>
          </a:r>
        </a:p>
      </xdr:txBody>
    </xdr:sp>
    <xdr:clientData/>
  </xdr:twoCellAnchor>
  <xdr:twoCellAnchor>
    <xdr:from>
      <xdr:col>10</xdr:col>
      <xdr:colOff>180975</xdr:colOff>
      <xdr:row>7</xdr:row>
      <xdr:rowOff>104775</xdr:rowOff>
    </xdr:from>
    <xdr:to>
      <xdr:col>14</xdr:col>
      <xdr:colOff>85725</xdr:colOff>
      <xdr:row>7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2409825" y="2009775"/>
          <a:ext cx="5524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200025</xdr:colOff>
      <xdr:row>24</xdr:row>
      <xdr:rowOff>47625</xdr:rowOff>
    </xdr:from>
    <xdr:to>
      <xdr:col>13</xdr:col>
      <xdr:colOff>152400</xdr:colOff>
      <xdr:row>24</xdr:row>
      <xdr:rowOff>47625</xdr:rowOff>
    </xdr:to>
    <xdr:sp>
      <xdr:nvSpPr>
        <xdr:cNvPr id="11" name="Line 12"/>
        <xdr:cNvSpPr>
          <a:spLocks/>
        </xdr:cNvSpPr>
      </xdr:nvSpPr>
      <xdr:spPr>
        <a:xfrm flipH="1">
          <a:off x="2428875" y="4991100"/>
          <a:ext cx="43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13</xdr:row>
      <xdr:rowOff>180975</xdr:rowOff>
    </xdr:from>
    <xdr:to>
      <xdr:col>3</xdr:col>
      <xdr:colOff>142875</xdr:colOff>
      <xdr:row>15</xdr:row>
      <xdr:rowOff>57150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19100" y="3228975"/>
          <a:ext cx="39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4.28</a:t>
          </a:r>
        </a:p>
      </xdr:txBody>
    </xdr:sp>
    <xdr:clientData/>
  </xdr:twoCellAnchor>
  <xdr:twoCellAnchor>
    <xdr:from>
      <xdr:col>3</xdr:col>
      <xdr:colOff>152400</xdr:colOff>
      <xdr:row>14</xdr:row>
      <xdr:rowOff>123825</xdr:rowOff>
    </xdr:from>
    <xdr:to>
      <xdr:col>3</xdr:col>
      <xdr:colOff>152400</xdr:colOff>
      <xdr:row>18</xdr:row>
      <xdr:rowOff>0</xdr:rowOff>
    </xdr:to>
    <xdr:sp>
      <xdr:nvSpPr>
        <xdr:cNvPr id="13" name="Line 14"/>
        <xdr:cNvSpPr>
          <a:spLocks/>
        </xdr:cNvSpPr>
      </xdr:nvSpPr>
      <xdr:spPr>
        <a:xfrm>
          <a:off x="819150" y="3362325"/>
          <a:ext cx="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161925</xdr:colOff>
      <xdr:row>17</xdr:row>
      <xdr:rowOff>57150</xdr:rowOff>
    </xdr:from>
    <xdr:to>
      <xdr:col>21</xdr:col>
      <xdr:colOff>180975</xdr:colOff>
      <xdr:row>18</xdr:row>
      <xdr:rowOff>161925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4133850" y="37433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-3.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53</a:t>
          </a:r>
        </a:p>
      </xdr:txBody>
    </xdr:sp>
    <xdr:clientData/>
  </xdr:twoCellAnchor>
  <xdr:twoCellAnchor>
    <xdr:from>
      <xdr:col>19</xdr:col>
      <xdr:colOff>38100</xdr:colOff>
      <xdr:row>14</xdr:row>
      <xdr:rowOff>161925</xdr:rowOff>
    </xdr:from>
    <xdr:to>
      <xdr:col>19</xdr:col>
      <xdr:colOff>38100</xdr:colOff>
      <xdr:row>18</xdr:row>
      <xdr:rowOff>47625</xdr:rowOff>
    </xdr:to>
    <xdr:sp>
      <xdr:nvSpPr>
        <xdr:cNvPr id="15" name="Line 16"/>
        <xdr:cNvSpPr>
          <a:spLocks/>
        </xdr:cNvSpPr>
      </xdr:nvSpPr>
      <xdr:spPr>
        <a:xfrm flipH="1">
          <a:off x="4010025" y="3400425"/>
          <a:ext cx="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152400</xdr:rowOff>
    </xdr:from>
    <xdr:to>
      <xdr:col>23</xdr:col>
      <xdr:colOff>28575</xdr:colOff>
      <xdr:row>3</xdr:row>
      <xdr:rowOff>66675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142875" y="152400"/>
          <a:ext cx="4733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กราฟแสดงผลการประเมินสถานภาพของโรงเรียนสามร้อยยอดวิทยาคม
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บนแกนความสัมพันธ์ของ  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SWOT</a:t>
          </a:r>
        </a:p>
      </xdr:txBody>
    </xdr:sp>
    <xdr:clientData/>
  </xdr:twoCellAnchor>
  <xdr:twoCellAnchor>
    <xdr:from>
      <xdr:col>10</xdr:col>
      <xdr:colOff>76200</xdr:colOff>
      <xdr:row>14</xdr:row>
      <xdr:rowOff>95250</xdr:rowOff>
    </xdr:from>
    <xdr:to>
      <xdr:col>11</xdr:col>
      <xdr:colOff>104775</xdr:colOff>
      <xdr:row>15</xdr:row>
      <xdr:rowOff>95250</xdr:rowOff>
    </xdr:to>
    <xdr:sp>
      <xdr:nvSpPr>
        <xdr:cNvPr id="17" name="สี่เหลี่ยมผืนผ้า 19"/>
        <xdr:cNvSpPr>
          <a:spLocks/>
        </xdr:cNvSpPr>
      </xdr:nvSpPr>
      <xdr:spPr>
        <a:xfrm>
          <a:off x="2305050" y="3333750"/>
          <a:ext cx="247650" cy="19050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11</xdr:col>
      <xdr:colOff>190500</xdr:colOff>
      <xdr:row>15</xdr:row>
      <xdr:rowOff>161925</xdr:rowOff>
    </xdr:to>
    <xdr:sp>
      <xdr:nvSpPr>
        <xdr:cNvPr id="18" name="Straight Arrow Connector 19"/>
        <xdr:cNvSpPr>
          <a:spLocks/>
        </xdr:cNvSpPr>
      </xdr:nvSpPr>
      <xdr:spPr>
        <a:xfrm rot="10800000">
          <a:off x="295275" y="1362075"/>
          <a:ext cx="2343150" cy="2228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9"/>
  <sheetViews>
    <sheetView zoomScale="70" zoomScaleNormal="70" zoomScalePageLayoutView="0" workbookViewId="0" topLeftCell="A27">
      <selection activeCell="A22" sqref="A22:B73"/>
    </sheetView>
  </sheetViews>
  <sheetFormatPr defaultColWidth="87.57421875" defaultRowHeight="15"/>
  <cols>
    <col min="1" max="1" width="7.140625" style="4" customWidth="1"/>
    <col min="2" max="2" width="91.7109375" style="5" customWidth="1"/>
    <col min="3" max="3" width="14.8515625" style="1" customWidth="1"/>
    <col min="4" max="4" width="14.421875" style="1" customWidth="1"/>
    <col min="5" max="16384" width="87.421875" style="1" customWidth="1"/>
  </cols>
  <sheetData>
    <row r="1" spans="1:4" ht="23.25">
      <c r="A1" s="258" t="s">
        <v>860</v>
      </c>
      <c r="B1" s="258"/>
      <c r="C1" s="258"/>
      <c r="D1" s="258"/>
    </row>
    <row r="2" spans="1:4" ht="23.25">
      <c r="A2" s="258" t="s">
        <v>63</v>
      </c>
      <c r="B2" s="258"/>
      <c r="C2" s="258"/>
      <c r="D2" s="258"/>
    </row>
    <row r="3" spans="1:4" ht="23.25">
      <c r="A3" s="259" t="s">
        <v>64</v>
      </c>
      <c r="B3" s="258"/>
      <c r="C3" s="258"/>
      <c r="D3" s="258"/>
    </row>
    <row r="5" spans="1:4" ht="23.25">
      <c r="A5" s="260" t="s">
        <v>65</v>
      </c>
      <c r="B5" s="260"/>
      <c r="C5" s="260"/>
      <c r="D5" s="260"/>
    </row>
    <row r="6" spans="1:4" ht="23.25">
      <c r="A6" s="260" t="s">
        <v>66</v>
      </c>
      <c r="B6" s="260"/>
      <c r="C6" s="260"/>
      <c r="D6" s="260"/>
    </row>
    <row r="7" spans="1:4" ht="23.25" customHeight="1">
      <c r="A7" s="261" t="s">
        <v>67</v>
      </c>
      <c r="B7" s="261"/>
      <c r="C7" s="261"/>
      <c r="D7" s="261"/>
    </row>
    <row r="8" spans="1:4" ht="23.25" customHeight="1">
      <c r="A8" s="261" t="s">
        <v>68</v>
      </c>
      <c r="B8" s="261"/>
      <c r="C8" s="261"/>
      <c r="D8" s="261"/>
    </row>
    <row r="9" spans="1:4" ht="23.25">
      <c r="A9" s="260" t="s">
        <v>69</v>
      </c>
      <c r="B9" s="260"/>
      <c r="C9" s="260"/>
      <c r="D9" s="260"/>
    </row>
    <row r="10" spans="1:4" ht="23.25" customHeight="1">
      <c r="A10" s="261" t="s">
        <v>70</v>
      </c>
      <c r="B10" s="261"/>
      <c r="C10" s="261"/>
      <c r="D10" s="261"/>
    </row>
    <row r="11" spans="1:4" ht="23.25" customHeight="1">
      <c r="A11" s="261" t="s">
        <v>71</v>
      </c>
      <c r="B11" s="261"/>
      <c r="C11" s="261"/>
      <c r="D11" s="261"/>
    </row>
    <row r="12" spans="1:4" ht="23.25" customHeight="1">
      <c r="A12" s="3"/>
      <c r="B12" s="3"/>
      <c r="C12" s="3"/>
      <c r="D12" s="3"/>
    </row>
    <row r="13" spans="1:4" ht="23.25" customHeight="1">
      <c r="A13" s="3"/>
      <c r="B13" s="3"/>
      <c r="C13" s="3"/>
      <c r="D13" s="3"/>
    </row>
    <row r="14" spans="1:4" ht="23.25" customHeight="1">
      <c r="A14" s="3"/>
      <c r="B14" s="3"/>
      <c r="C14" s="3"/>
      <c r="D14" s="3"/>
    </row>
    <row r="15" spans="1:4" ht="23.25" customHeight="1">
      <c r="A15" s="3"/>
      <c r="B15" s="3"/>
      <c r="C15" s="3"/>
      <c r="D15" s="3"/>
    </row>
    <row r="16" spans="1:4" ht="23.25" customHeight="1">
      <c r="A16" s="3"/>
      <c r="B16" s="3"/>
      <c r="C16" s="3"/>
      <c r="D16" s="3"/>
    </row>
    <row r="17" spans="1:4" ht="23.25" customHeight="1">
      <c r="A17" s="3"/>
      <c r="B17" s="3"/>
      <c r="C17" s="3"/>
      <c r="D17" s="3"/>
    </row>
    <row r="18" spans="1:2" ht="23.25">
      <c r="A18" s="22" t="s">
        <v>73</v>
      </c>
      <c r="B18" s="12"/>
    </row>
    <row r="19" ht="23.25">
      <c r="A19" s="22" t="s">
        <v>74</v>
      </c>
    </row>
    <row r="20" spans="1:4" ht="23.25">
      <c r="A20" s="262" t="s">
        <v>75</v>
      </c>
      <c r="B20" s="262" t="s">
        <v>76</v>
      </c>
      <c r="C20" s="262" t="s">
        <v>77</v>
      </c>
      <c r="D20" s="262"/>
    </row>
    <row r="21" spans="1:4" ht="23.25">
      <c r="A21" s="262"/>
      <c r="B21" s="262"/>
      <c r="C21" s="7" t="s">
        <v>78</v>
      </c>
      <c r="D21" s="7" t="s">
        <v>79</v>
      </c>
    </row>
    <row r="22" spans="1:4" ht="23.25">
      <c r="A22" s="8" t="s">
        <v>121</v>
      </c>
      <c r="B22" s="9" t="s">
        <v>6</v>
      </c>
      <c r="C22" s="10"/>
      <c r="D22" s="10"/>
    </row>
    <row r="23" spans="1:4" ht="23.25">
      <c r="A23" s="8" t="s">
        <v>122</v>
      </c>
      <c r="B23" s="9" t="s">
        <v>7</v>
      </c>
      <c r="C23" s="10"/>
      <c r="D23" s="10"/>
    </row>
    <row r="24" spans="1:4" ht="23.25">
      <c r="A24" s="8" t="s">
        <v>123</v>
      </c>
      <c r="B24" s="9" t="s">
        <v>8</v>
      </c>
      <c r="C24" s="10"/>
      <c r="D24" s="10"/>
    </row>
    <row r="25" spans="1:4" ht="23.25">
      <c r="A25" s="8" t="s">
        <v>124</v>
      </c>
      <c r="B25" s="9" t="s">
        <v>9</v>
      </c>
      <c r="C25" s="10"/>
      <c r="D25" s="10"/>
    </row>
    <row r="26" spans="1:4" ht="23.25">
      <c r="A26" s="8" t="s">
        <v>125</v>
      </c>
      <c r="B26" s="9" t="s">
        <v>10</v>
      </c>
      <c r="C26" s="10"/>
      <c r="D26" s="10"/>
    </row>
    <row r="27" spans="1:4" ht="23.25">
      <c r="A27" s="8" t="s">
        <v>126</v>
      </c>
      <c r="B27" s="9" t="s">
        <v>11</v>
      </c>
      <c r="C27" s="10"/>
      <c r="D27" s="10"/>
    </row>
    <row r="28" spans="1:4" ht="23.25">
      <c r="A28" s="8" t="s">
        <v>127</v>
      </c>
      <c r="B28" s="9" t="s">
        <v>12</v>
      </c>
      <c r="C28" s="10"/>
      <c r="D28" s="10"/>
    </row>
    <row r="29" spans="1:4" ht="23.25">
      <c r="A29" s="8" t="s">
        <v>128</v>
      </c>
      <c r="B29" s="9" t="s">
        <v>13</v>
      </c>
      <c r="C29" s="10"/>
      <c r="D29" s="10"/>
    </row>
    <row r="30" spans="1:4" s="12" customFormat="1" ht="24.75" customHeight="1">
      <c r="A30" s="65" t="s">
        <v>129</v>
      </c>
      <c r="B30" s="9" t="s">
        <v>14</v>
      </c>
      <c r="C30" s="11"/>
      <c r="D30" s="11"/>
    </row>
    <row r="31" spans="1:4" ht="23.25">
      <c r="A31" s="8" t="s">
        <v>130</v>
      </c>
      <c r="B31" s="9" t="s">
        <v>15</v>
      </c>
      <c r="C31" s="10"/>
      <c r="D31" s="10"/>
    </row>
    <row r="32" spans="1:4" ht="23.25">
      <c r="A32" s="8" t="s">
        <v>131</v>
      </c>
      <c r="B32" s="9" t="s">
        <v>16</v>
      </c>
      <c r="C32" s="10"/>
      <c r="D32" s="10"/>
    </row>
    <row r="33" spans="1:4" ht="23.25">
      <c r="A33" s="8" t="s">
        <v>132</v>
      </c>
      <c r="B33" s="9" t="s">
        <v>17</v>
      </c>
      <c r="C33" s="10"/>
      <c r="D33" s="10"/>
    </row>
    <row r="34" spans="1:4" ht="23.25">
      <c r="A34" s="8" t="s">
        <v>133</v>
      </c>
      <c r="B34" s="9" t="s">
        <v>81</v>
      </c>
      <c r="C34" s="10"/>
      <c r="D34" s="10"/>
    </row>
    <row r="35" spans="1:4" ht="23.25">
      <c r="A35" s="8" t="s">
        <v>134</v>
      </c>
      <c r="B35" s="9" t="s">
        <v>82</v>
      </c>
      <c r="C35" s="10"/>
      <c r="D35" s="10"/>
    </row>
    <row r="36" spans="1:4" ht="23.25">
      <c r="A36" s="8" t="s">
        <v>135</v>
      </c>
      <c r="B36" s="9" t="s">
        <v>83</v>
      </c>
      <c r="C36" s="10"/>
      <c r="D36" s="10"/>
    </row>
    <row r="37" spans="1:4" ht="23.25">
      <c r="A37" s="8" t="s">
        <v>136</v>
      </c>
      <c r="B37" s="9" t="s">
        <v>84</v>
      </c>
      <c r="C37" s="10"/>
      <c r="D37" s="10"/>
    </row>
    <row r="38" spans="1:4" ht="23.25">
      <c r="A38" s="8" t="s">
        <v>137</v>
      </c>
      <c r="B38" s="9" t="s">
        <v>85</v>
      </c>
      <c r="C38" s="10"/>
      <c r="D38" s="10"/>
    </row>
    <row r="39" spans="1:4" ht="23.25">
      <c r="A39" s="8" t="s">
        <v>138</v>
      </c>
      <c r="B39" s="9" t="s">
        <v>86</v>
      </c>
      <c r="C39" s="10"/>
      <c r="D39" s="10"/>
    </row>
    <row r="40" spans="1:4" ht="23.25">
      <c r="A40" s="8" t="s">
        <v>139</v>
      </c>
      <c r="B40" s="9" t="s">
        <v>87</v>
      </c>
      <c r="C40" s="10"/>
      <c r="D40" s="10"/>
    </row>
    <row r="41" spans="1:4" ht="23.25">
      <c r="A41" s="8" t="s">
        <v>140</v>
      </c>
      <c r="B41" s="9" t="s">
        <v>88</v>
      </c>
      <c r="C41" s="10"/>
      <c r="D41" s="10"/>
    </row>
    <row r="42" spans="1:4" ht="23.25">
      <c r="A42" s="8" t="s">
        <v>141</v>
      </c>
      <c r="B42" s="9" t="s">
        <v>89</v>
      </c>
      <c r="C42" s="10"/>
      <c r="D42" s="10"/>
    </row>
    <row r="43" spans="1:4" ht="23.25">
      <c r="A43" s="8" t="s">
        <v>142</v>
      </c>
      <c r="B43" s="9" t="s">
        <v>90</v>
      </c>
      <c r="C43" s="10"/>
      <c r="D43" s="10"/>
    </row>
    <row r="44" spans="1:4" ht="23.25">
      <c r="A44" s="8" t="s">
        <v>143</v>
      </c>
      <c r="B44" s="9" t="s">
        <v>91</v>
      </c>
      <c r="C44" s="10"/>
      <c r="D44" s="10"/>
    </row>
    <row r="45" spans="1:4" ht="23.25">
      <c r="A45" s="8" t="s">
        <v>144</v>
      </c>
      <c r="B45" s="9" t="s">
        <v>92</v>
      </c>
      <c r="C45" s="10"/>
      <c r="D45" s="10"/>
    </row>
    <row r="46" spans="1:4" ht="23.25">
      <c r="A46" s="8" t="s">
        <v>145</v>
      </c>
      <c r="B46" s="9" t="s">
        <v>93</v>
      </c>
      <c r="C46" s="10"/>
      <c r="D46" s="10"/>
    </row>
    <row r="47" spans="1:4" ht="23.25">
      <c r="A47" s="8" t="s">
        <v>146</v>
      </c>
      <c r="B47" s="9" t="s">
        <v>94</v>
      </c>
      <c r="C47" s="10"/>
      <c r="D47" s="10"/>
    </row>
    <row r="48" spans="1:4" ht="23.25">
      <c r="A48" s="8" t="s">
        <v>147</v>
      </c>
      <c r="B48" s="9" t="s">
        <v>95</v>
      </c>
      <c r="C48" s="10"/>
      <c r="D48" s="10"/>
    </row>
    <row r="49" spans="1:4" ht="23.25">
      <c r="A49" s="8" t="s">
        <v>148</v>
      </c>
      <c r="B49" s="9" t="s">
        <v>96</v>
      </c>
      <c r="C49" s="10"/>
      <c r="D49" s="10"/>
    </row>
    <row r="50" spans="1:4" ht="23.25">
      <c r="A50" s="8" t="s">
        <v>149</v>
      </c>
      <c r="B50" s="9" t="s">
        <v>3</v>
      </c>
      <c r="C50" s="10"/>
      <c r="D50" s="10"/>
    </row>
    <row r="51" spans="1:4" ht="23.25">
      <c r="A51" s="8" t="s">
        <v>150</v>
      </c>
      <c r="B51" s="9" t="s">
        <v>97</v>
      </c>
      <c r="C51" s="10"/>
      <c r="D51" s="10"/>
    </row>
    <row r="52" spans="1:4" ht="23.25">
      <c r="A52" s="8" t="s">
        <v>151</v>
      </c>
      <c r="B52" s="9" t="s">
        <v>98</v>
      </c>
      <c r="C52" s="10"/>
      <c r="D52" s="10"/>
    </row>
    <row r="53" spans="1:4" ht="23.25">
      <c r="A53" s="8" t="s">
        <v>152</v>
      </c>
      <c r="B53" s="9" t="s">
        <v>99</v>
      </c>
      <c r="C53" s="10"/>
      <c r="D53" s="10"/>
    </row>
    <row r="54" spans="1:4" ht="23.25">
      <c r="A54" s="8" t="s">
        <v>153</v>
      </c>
      <c r="B54" s="9" t="s">
        <v>100</v>
      </c>
      <c r="C54" s="10"/>
      <c r="D54" s="10"/>
    </row>
    <row r="55" spans="1:4" ht="23.25">
      <c r="A55" s="8" t="s">
        <v>154</v>
      </c>
      <c r="B55" s="9" t="s">
        <v>101</v>
      </c>
      <c r="C55" s="10"/>
      <c r="D55" s="10"/>
    </row>
    <row r="56" spans="1:4" ht="23.25">
      <c r="A56" s="8" t="s">
        <v>155</v>
      </c>
      <c r="B56" s="9" t="s">
        <v>102</v>
      </c>
      <c r="C56" s="10"/>
      <c r="D56" s="10"/>
    </row>
    <row r="57" spans="1:4" ht="23.25">
      <c r="A57" s="8" t="s">
        <v>156</v>
      </c>
      <c r="B57" s="9" t="s">
        <v>103</v>
      </c>
      <c r="C57" s="10"/>
      <c r="D57" s="10"/>
    </row>
    <row r="58" spans="1:4" ht="23.25">
      <c r="A58" s="8" t="s">
        <v>157</v>
      </c>
      <c r="B58" s="9" t="s">
        <v>104</v>
      </c>
      <c r="C58" s="10"/>
      <c r="D58" s="10"/>
    </row>
    <row r="59" spans="1:4" ht="23.25">
      <c r="A59" s="8" t="s">
        <v>158</v>
      </c>
      <c r="B59" s="9" t="s">
        <v>105</v>
      </c>
      <c r="C59" s="10"/>
      <c r="D59" s="10"/>
    </row>
    <row r="60" spans="1:4" ht="23.25">
      <c r="A60" s="8" t="s">
        <v>159</v>
      </c>
      <c r="B60" s="9" t="s">
        <v>106</v>
      </c>
      <c r="C60" s="10"/>
      <c r="D60" s="10"/>
    </row>
    <row r="61" spans="1:4" ht="23.25">
      <c r="A61" s="8" t="s">
        <v>160</v>
      </c>
      <c r="B61" s="9" t="s">
        <v>107</v>
      </c>
      <c r="C61" s="10"/>
      <c r="D61" s="10"/>
    </row>
    <row r="62" spans="1:4" ht="23.25">
      <c r="A62" s="8" t="s">
        <v>161</v>
      </c>
      <c r="B62" s="9" t="s">
        <v>108</v>
      </c>
      <c r="C62" s="10"/>
      <c r="D62" s="10"/>
    </row>
    <row r="63" spans="1:4" ht="23.25">
      <c r="A63" s="8" t="s">
        <v>162</v>
      </c>
      <c r="B63" s="9" t="s">
        <v>109</v>
      </c>
      <c r="C63" s="10"/>
      <c r="D63" s="10"/>
    </row>
    <row r="64" spans="1:4" ht="23.25">
      <c r="A64" s="8" t="s">
        <v>163</v>
      </c>
      <c r="B64" s="9" t="s">
        <v>110</v>
      </c>
      <c r="C64" s="10"/>
      <c r="D64" s="10"/>
    </row>
    <row r="65" spans="1:4" ht="23.25">
      <c r="A65" s="8" t="s">
        <v>164</v>
      </c>
      <c r="B65" s="9" t="s">
        <v>111</v>
      </c>
      <c r="C65" s="10"/>
      <c r="D65" s="10"/>
    </row>
    <row r="66" spans="1:4" ht="23.25">
      <c r="A66" s="8" t="s">
        <v>165</v>
      </c>
      <c r="B66" s="9" t="s">
        <v>112</v>
      </c>
      <c r="C66" s="10"/>
      <c r="D66" s="10"/>
    </row>
    <row r="67" spans="1:4" ht="23.25">
      <c r="A67" s="8" t="s">
        <v>166</v>
      </c>
      <c r="B67" s="9" t="s">
        <v>113</v>
      </c>
      <c r="C67" s="10"/>
      <c r="D67" s="10"/>
    </row>
    <row r="68" spans="1:4" ht="23.25">
      <c r="A68" s="8" t="s">
        <v>167</v>
      </c>
      <c r="B68" s="9" t="s">
        <v>114</v>
      </c>
      <c r="C68" s="10"/>
      <c r="D68" s="10"/>
    </row>
    <row r="69" spans="1:4" ht="23.25">
      <c r="A69" s="8" t="s">
        <v>168</v>
      </c>
      <c r="B69" s="9" t="s">
        <v>115</v>
      </c>
      <c r="C69" s="10"/>
      <c r="D69" s="10"/>
    </row>
    <row r="70" spans="1:4" ht="23.25">
      <c r="A70" s="8" t="s">
        <v>169</v>
      </c>
      <c r="B70" s="9" t="s">
        <v>116</v>
      </c>
      <c r="C70" s="10"/>
      <c r="D70" s="10"/>
    </row>
    <row r="71" spans="1:4" ht="46.5">
      <c r="A71" s="8" t="s">
        <v>170</v>
      </c>
      <c r="B71" s="9" t="s">
        <v>117</v>
      </c>
      <c r="C71" s="10"/>
      <c r="D71" s="10"/>
    </row>
    <row r="72" spans="1:4" s="12" customFormat="1" ht="23.25">
      <c r="A72" s="8" t="s">
        <v>171</v>
      </c>
      <c r="B72" s="9" t="s">
        <v>118</v>
      </c>
      <c r="C72" s="11"/>
      <c r="D72" s="11"/>
    </row>
    <row r="73" spans="1:4" ht="46.5">
      <c r="A73" s="8" t="s">
        <v>172</v>
      </c>
      <c r="B73" s="9" t="s">
        <v>119</v>
      </c>
      <c r="C73" s="10"/>
      <c r="D73" s="10"/>
    </row>
    <row r="76" ht="23.25">
      <c r="A76" s="22" t="s">
        <v>120</v>
      </c>
    </row>
    <row r="77" spans="1:4" ht="23.25">
      <c r="A77" s="262" t="s">
        <v>75</v>
      </c>
      <c r="B77" s="262" t="s">
        <v>76</v>
      </c>
      <c r="C77" s="262" t="s">
        <v>77</v>
      </c>
      <c r="D77" s="262"/>
    </row>
    <row r="78" spans="1:4" ht="23.25">
      <c r="A78" s="262"/>
      <c r="B78" s="262"/>
      <c r="C78" s="7" t="s">
        <v>78</v>
      </c>
      <c r="D78" s="7" t="s">
        <v>79</v>
      </c>
    </row>
    <row r="79" spans="1:4" ht="23.25">
      <c r="A79" s="8" t="s">
        <v>191</v>
      </c>
      <c r="B79" s="9" t="s">
        <v>173</v>
      </c>
      <c r="C79" s="10"/>
      <c r="D79" s="10"/>
    </row>
    <row r="80" spans="1:4" ht="23.25">
      <c r="A80" s="8" t="s">
        <v>192</v>
      </c>
      <c r="B80" s="9" t="s">
        <v>18</v>
      </c>
      <c r="C80" s="10"/>
      <c r="D80" s="10"/>
    </row>
    <row r="81" spans="1:4" ht="23.25">
      <c r="A81" s="8" t="s">
        <v>193</v>
      </c>
      <c r="B81" s="9" t="s">
        <v>19</v>
      </c>
      <c r="C81" s="10"/>
      <c r="D81" s="10"/>
    </row>
    <row r="82" spans="1:4" ht="23.25">
      <c r="A82" s="8" t="s">
        <v>194</v>
      </c>
      <c r="B82" s="9" t="s">
        <v>20</v>
      </c>
      <c r="C82" s="10"/>
      <c r="D82" s="10"/>
    </row>
    <row r="83" spans="1:4" ht="23.25">
      <c r="A83" s="8" t="s">
        <v>195</v>
      </c>
      <c r="B83" s="9" t="s">
        <v>174</v>
      </c>
      <c r="C83" s="10"/>
      <c r="D83" s="10"/>
    </row>
    <row r="84" spans="1:4" ht="23.25">
      <c r="A84" s="8" t="s">
        <v>196</v>
      </c>
      <c r="B84" s="9" t="s">
        <v>175</v>
      </c>
      <c r="C84" s="10"/>
      <c r="D84" s="10"/>
    </row>
    <row r="85" spans="1:4" ht="23.25">
      <c r="A85" s="8" t="s">
        <v>197</v>
      </c>
      <c r="B85" s="9" t="s">
        <v>176</v>
      </c>
      <c r="C85" s="10"/>
      <c r="D85" s="10"/>
    </row>
    <row r="86" spans="1:4" ht="23.25">
      <c r="A86" s="8" t="s">
        <v>198</v>
      </c>
      <c r="B86" s="9" t="s">
        <v>177</v>
      </c>
      <c r="C86" s="10"/>
      <c r="D86" s="10"/>
    </row>
    <row r="87" spans="1:4" ht="23.25">
      <c r="A87" s="8" t="s">
        <v>199</v>
      </c>
      <c r="B87" s="9" t="s">
        <v>178</v>
      </c>
      <c r="C87" s="10"/>
      <c r="D87" s="10"/>
    </row>
    <row r="88" spans="1:4" ht="23.25">
      <c r="A88" s="8" t="s">
        <v>200</v>
      </c>
      <c r="B88" s="9" t="s">
        <v>1</v>
      </c>
      <c r="C88" s="10"/>
      <c r="D88" s="10"/>
    </row>
    <row r="89" spans="1:4" s="12" customFormat="1" ht="23.25">
      <c r="A89" s="8" t="s">
        <v>201</v>
      </c>
      <c r="B89" s="9" t="s">
        <v>179</v>
      </c>
      <c r="C89" s="11"/>
      <c r="D89" s="11"/>
    </row>
    <row r="90" spans="1:4" ht="23.25">
      <c r="A90" s="8" t="s">
        <v>202</v>
      </c>
      <c r="B90" s="9" t="s">
        <v>180</v>
      </c>
      <c r="C90" s="10"/>
      <c r="D90" s="10"/>
    </row>
    <row r="91" spans="1:4" ht="23.25">
      <c r="A91" s="8" t="s">
        <v>203</v>
      </c>
      <c r="B91" s="9" t="s">
        <v>181</v>
      </c>
      <c r="C91" s="10"/>
      <c r="D91" s="10"/>
    </row>
    <row r="92" spans="1:4" ht="23.25">
      <c r="A92" s="8" t="s">
        <v>204</v>
      </c>
      <c r="B92" s="9" t="s">
        <v>182</v>
      </c>
      <c r="C92" s="10"/>
      <c r="D92" s="10"/>
    </row>
    <row r="93" spans="1:4" ht="23.25">
      <c r="A93" s="8" t="s">
        <v>205</v>
      </c>
      <c r="B93" s="9" t="s">
        <v>183</v>
      </c>
      <c r="C93" s="10"/>
      <c r="D93" s="10"/>
    </row>
    <row r="94" spans="1:4" ht="23.25">
      <c r="A94" s="8" t="s">
        <v>206</v>
      </c>
      <c r="B94" s="9" t="s">
        <v>184</v>
      </c>
      <c r="C94" s="10"/>
      <c r="D94" s="10"/>
    </row>
    <row r="95" spans="1:4" ht="23.25">
      <c r="A95" s="8" t="s">
        <v>207</v>
      </c>
      <c r="B95" s="9" t="s">
        <v>185</v>
      </c>
      <c r="C95" s="10"/>
      <c r="D95" s="10"/>
    </row>
    <row r="96" spans="1:4" ht="23.25">
      <c r="A96" s="8" t="s">
        <v>208</v>
      </c>
      <c r="B96" s="9" t="s">
        <v>186</v>
      </c>
      <c r="C96" s="10"/>
      <c r="D96" s="10"/>
    </row>
    <row r="97" spans="1:4" ht="46.5">
      <c r="A97" s="8" t="s">
        <v>209</v>
      </c>
      <c r="B97" s="9" t="s">
        <v>187</v>
      </c>
      <c r="C97" s="10"/>
      <c r="D97" s="10"/>
    </row>
    <row r="98" spans="1:4" ht="46.5">
      <c r="A98" s="8" t="s">
        <v>210</v>
      </c>
      <c r="B98" s="9" t="s">
        <v>188</v>
      </c>
      <c r="C98" s="10"/>
      <c r="D98" s="10"/>
    </row>
    <row r="99" spans="1:4" ht="23.25">
      <c r="A99" s="8" t="s">
        <v>211</v>
      </c>
      <c r="B99" s="9" t="s">
        <v>189</v>
      </c>
      <c r="C99" s="10"/>
      <c r="D99" s="10"/>
    </row>
    <row r="100" spans="1:4" ht="23.25">
      <c r="A100" s="8" t="s">
        <v>212</v>
      </c>
      <c r="B100" s="9" t="s">
        <v>190</v>
      </c>
      <c r="C100" s="10"/>
      <c r="D100" s="10"/>
    </row>
    <row r="104" ht="23.25">
      <c r="A104" s="22" t="s">
        <v>213</v>
      </c>
    </row>
    <row r="105" spans="1:4" ht="23.25">
      <c r="A105" s="262" t="s">
        <v>75</v>
      </c>
      <c r="B105" s="262" t="s">
        <v>76</v>
      </c>
      <c r="C105" s="262" t="s">
        <v>77</v>
      </c>
      <c r="D105" s="262"/>
    </row>
    <row r="106" spans="1:4" ht="23.25">
      <c r="A106" s="262"/>
      <c r="B106" s="262"/>
      <c r="C106" s="7" t="s">
        <v>78</v>
      </c>
      <c r="D106" s="7" t="s">
        <v>79</v>
      </c>
    </row>
    <row r="107" spans="1:4" ht="23.25">
      <c r="A107" s="8" t="s">
        <v>231</v>
      </c>
      <c r="B107" s="9" t="s">
        <v>21</v>
      </c>
      <c r="C107" s="10"/>
      <c r="D107" s="10"/>
    </row>
    <row r="108" spans="1:4" ht="23.25">
      <c r="A108" s="8" t="s">
        <v>232</v>
      </c>
      <c r="B108" s="9" t="s">
        <v>22</v>
      </c>
      <c r="C108" s="10"/>
      <c r="D108" s="10"/>
    </row>
    <row r="109" spans="1:4" ht="23.25">
      <c r="A109" s="8" t="s">
        <v>233</v>
      </c>
      <c r="B109" s="9" t="s">
        <v>23</v>
      </c>
      <c r="C109" s="10"/>
      <c r="D109" s="10"/>
    </row>
    <row r="110" spans="1:4" ht="23.25">
      <c r="A110" s="8" t="s">
        <v>234</v>
      </c>
      <c r="B110" s="9" t="s">
        <v>24</v>
      </c>
      <c r="C110" s="10"/>
      <c r="D110" s="10"/>
    </row>
    <row r="111" spans="1:4" ht="23.25">
      <c r="A111" s="8" t="s">
        <v>235</v>
      </c>
      <c r="B111" s="9" t="s">
        <v>25</v>
      </c>
      <c r="C111" s="10"/>
      <c r="D111" s="10"/>
    </row>
    <row r="112" spans="1:4" ht="23.25">
      <c r="A112" s="8" t="s">
        <v>236</v>
      </c>
      <c r="B112" s="9" t="s">
        <v>214</v>
      </c>
      <c r="C112" s="10"/>
      <c r="D112" s="10"/>
    </row>
    <row r="113" spans="1:4" ht="23.25">
      <c r="A113" s="8" t="s">
        <v>237</v>
      </c>
      <c r="B113" s="9" t="s">
        <v>215</v>
      </c>
      <c r="C113" s="10"/>
      <c r="D113" s="10"/>
    </row>
    <row r="114" spans="1:4" ht="23.25">
      <c r="A114" s="8" t="s">
        <v>238</v>
      </c>
      <c r="B114" s="9" t="s">
        <v>216</v>
      </c>
      <c r="C114" s="10"/>
      <c r="D114" s="10"/>
    </row>
    <row r="115" spans="1:4" ht="23.25">
      <c r="A115" s="8" t="s">
        <v>239</v>
      </c>
      <c r="B115" s="9" t="s">
        <v>217</v>
      </c>
      <c r="C115" s="10"/>
      <c r="D115" s="10"/>
    </row>
    <row r="116" spans="1:4" ht="23.25">
      <c r="A116" s="8" t="s">
        <v>240</v>
      </c>
      <c r="B116" s="9" t="s">
        <v>218</v>
      </c>
      <c r="C116" s="10"/>
      <c r="D116" s="10"/>
    </row>
    <row r="117" spans="1:4" ht="23.25">
      <c r="A117" s="8" t="s">
        <v>241</v>
      </c>
      <c r="B117" s="9" t="s">
        <v>219</v>
      </c>
      <c r="C117" s="10"/>
      <c r="D117" s="10"/>
    </row>
    <row r="118" spans="1:4" ht="23.25">
      <c r="A118" s="8" t="s">
        <v>242</v>
      </c>
      <c r="B118" s="9" t="s">
        <v>220</v>
      </c>
      <c r="C118" s="10"/>
      <c r="D118" s="10"/>
    </row>
    <row r="119" spans="1:4" ht="23.25">
      <c r="A119" s="8" t="s">
        <v>243</v>
      </c>
      <c r="B119" s="9" t="s">
        <v>221</v>
      </c>
      <c r="C119" s="10"/>
      <c r="D119" s="10"/>
    </row>
    <row r="120" spans="1:4" ht="23.25">
      <c r="A120" s="8" t="s">
        <v>244</v>
      </c>
      <c r="B120" s="9" t="s">
        <v>222</v>
      </c>
      <c r="C120" s="10"/>
      <c r="D120" s="10"/>
    </row>
    <row r="121" spans="1:4" s="14" customFormat="1" ht="23.25">
      <c r="A121" s="8" t="s">
        <v>245</v>
      </c>
      <c r="B121" s="9" t="s">
        <v>223</v>
      </c>
      <c r="C121" s="13"/>
      <c r="D121" s="13"/>
    </row>
    <row r="122" spans="1:4" ht="23.25">
      <c r="A122" s="8" t="s">
        <v>246</v>
      </c>
      <c r="B122" s="9" t="s">
        <v>224</v>
      </c>
      <c r="C122" s="10"/>
      <c r="D122" s="10"/>
    </row>
    <row r="123" spans="1:4" ht="23.25">
      <c r="A123" s="8" t="s">
        <v>247</v>
      </c>
      <c r="B123" s="9" t="s">
        <v>225</v>
      </c>
      <c r="C123" s="10"/>
      <c r="D123" s="10"/>
    </row>
    <row r="124" spans="1:4" ht="23.25">
      <c r="A124" s="8" t="s">
        <v>248</v>
      </c>
      <c r="B124" s="9" t="s">
        <v>226</v>
      </c>
      <c r="C124" s="10"/>
      <c r="D124" s="10"/>
    </row>
    <row r="125" spans="1:4" ht="23.25">
      <c r="A125" s="8" t="s">
        <v>249</v>
      </c>
      <c r="B125" s="9" t="s">
        <v>4</v>
      </c>
      <c r="C125" s="10"/>
      <c r="D125" s="10"/>
    </row>
    <row r="126" spans="1:4" ht="23.25">
      <c r="A126" s="8" t="s">
        <v>250</v>
      </c>
      <c r="B126" s="9" t="s">
        <v>5</v>
      </c>
      <c r="C126" s="10"/>
      <c r="D126" s="10"/>
    </row>
    <row r="127" spans="1:4" ht="46.5">
      <c r="A127" s="8" t="s">
        <v>251</v>
      </c>
      <c r="B127" s="9" t="s">
        <v>227</v>
      </c>
      <c r="C127" s="10"/>
      <c r="D127" s="10"/>
    </row>
    <row r="128" spans="1:4" ht="43.5" customHeight="1">
      <c r="A128" s="8" t="s">
        <v>252</v>
      </c>
      <c r="B128" s="9" t="s">
        <v>228</v>
      </c>
      <c r="C128" s="10"/>
      <c r="D128" s="10"/>
    </row>
    <row r="129" spans="1:4" ht="23.25">
      <c r="A129" s="8" t="s">
        <v>253</v>
      </c>
      <c r="B129" s="9" t="s">
        <v>229</v>
      </c>
      <c r="C129" s="10"/>
      <c r="D129" s="10"/>
    </row>
    <row r="130" spans="1:4" ht="23.25">
      <c r="A130" s="8" t="s">
        <v>254</v>
      </c>
      <c r="B130" s="9" t="s">
        <v>230</v>
      </c>
      <c r="C130" s="10"/>
      <c r="D130" s="10"/>
    </row>
    <row r="133" ht="23.25">
      <c r="A133" s="22" t="s">
        <v>255</v>
      </c>
    </row>
    <row r="134" spans="1:4" ht="23.25">
      <c r="A134" s="262" t="s">
        <v>75</v>
      </c>
      <c r="B134" s="262" t="s">
        <v>76</v>
      </c>
      <c r="C134" s="262" t="s">
        <v>77</v>
      </c>
      <c r="D134" s="262"/>
    </row>
    <row r="135" spans="1:4" ht="23.25">
      <c r="A135" s="262"/>
      <c r="B135" s="262"/>
      <c r="C135" s="7" t="s">
        <v>78</v>
      </c>
      <c r="D135" s="7" t="s">
        <v>79</v>
      </c>
    </row>
    <row r="136" spans="1:4" ht="23.25">
      <c r="A136" s="8" t="s">
        <v>278</v>
      </c>
      <c r="B136" s="9" t="s">
        <v>26</v>
      </c>
      <c r="C136" s="15"/>
      <c r="D136" s="15"/>
    </row>
    <row r="137" spans="1:4" ht="23.25">
      <c r="A137" s="8" t="s">
        <v>279</v>
      </c>
      <c r="B137" s="9" t="s">
        <v>27</v>
      </c>
      <c r="C137" s="15"/>
      <c r="D137" s="15"/>
    </row>
    <row r="138" spans="1:4" ht="23.25">
      <c r="A138" s="8" t="s">
        <v>280</v>
      </c>
      <c r="B138" s="9" t="s">
        <v>28</v>
      </c>
      <c r="C138" s="15"/>
      <c r="D138" s="15"/>
    </row>
    <row r="139" spans="1:4" ht="23.25">
      <c r="A139" s="8" t="s">
        <v>281</v>
      </c>
      <c r="B139" s="9" t="s">
        <v>29</v>
      </c>
      <c r="C139" s="15"/>
      <c r="D139" s="15"/>
    </row>
    <row r="140" spans="1:4" ht="23.25">
      <c r="A140" s="8" t="s">
        <v>282</v>
      </c>
      <c r="B140" s="9" t="s">
        <v>30</v>
      </c>
      <c r="C140" s="15"/>
      <c r="D140" s="15"/>
    </row>
    <row r="141" spans="1:4" ht="23.25">
      <c r="A141" s="8" t="s">
        <v>283</v>
      </c>
      <c r="B141" s="9" t="s">
        <v>31</v>
      </c>
      <c r="C141" s="15"/>
      <c r="D141" s="15"/>
    </row>
    <row r="142" spans="1:4" ht="23.25">
      <c r="A142" s="8" t="s">
        <v>284</v>
      </c>
      <c r="B142" s="9" t="s">
        <v>32</v>
      </c>
      <c r="C142" s="15"/>
      <c r="D142" s="15"/>
    </row>
    <row r="143" spans="1:4" ht="23.25">
      <c r="A143" s="8" t="s">
        <v>285</v>
      </c>
      <c r="B143" s="9" t="s">
        <v>33</v>
      </c>
      <c r="C143" s="15"/>
      <c r="D143" s="15"/>
    </row>
    <row r="144" spans="1:4" ht="23.25">
      <c r="A144" s="8" t="s">
        <v>286</v>
      </c>
      <c r="B144" s="9" t="s">
        <v>256</v>
      </c>
      <c r="C144" s="15"/>
      <c r="D144" s="15"/>
    </row>
    <row r="145" spans="1:4" ht="24.75" customHeight="1">
      <c r="A145" s="8" t="s">
        <v>287</v>
      </c>
      <c r="B145" s="9" t="s">
        <v>257</v>
      </c>
      <c r="C145" s="15"/>
      <c r="D145" s="15"/>
    </row>
    <row r="146" spans="1:4" ht="23.25">
      <c r="A146" s="8" t="s">
        <v>288</v>
      </c>
      <c r="B146" s="9" t="s">
        <v>258</v>
      </c>
      <c r="C146" s="15"/>
      <c r="D146" s="15"/>
    </row>
    <row r="147" spans="1:4" ht="23.25">
      <c r="A147" s="8" t="s">
        <v>289</v>
      </c>
      <c r="B147" s="9" t="s">
        <v>259</v>
      </c>
      <c r="C147" s="15"/>
      <c r="D147" s="15"/>
    </row>
    <row r="148" spans="1:4" ht="23.25">
      <c r="A148" s="8" t="s">
        <v>290</v>
      </c>
      <c r="B148" s="9" t="s">
        <v>260</v>
      </c>
      <c r="C148" s="15"/>
      <c r="D148" s="15"/>
    </row>
    <row r="149" spans="1:4" ht="23.25">
      <c r="A149" s="8" t="s">
        <v>291</v>
      </c>
      <c r="B149" s="9" t="s">
        <v>261</v>
      </c>
      <c r="C149" s="15"/>
      <c r="D149" s="15"/>
    </row>
    <row r="150" spans="1:4" ht="23.25" customHeight="1">
      <c r="A150" s="8" t="s">
        <v>292</v>
      </c>
      <c r="B150" s="9" t="s">
        <v>690</v>
      </c>
      <c r="C150" s="15"/>
      <c r="D150" s="15"/>
    </row>
    <row r="151" spans="1:4" ht="23.25">
      <c r="A151" s="8" t="s">
        <v>293</v>
      </c>
      <c r="B151" s="9" t="s">
        <v>262</v>
      </c>
      <c r="C151" s="15"/>
      <c r="D151" s="15"/>
    </row>
    <row r="152" spans="1:4" ht="23.25">
      <c r="A152" s="8" t="s">
        <v>294</v>
      </c>
      <c r="B152" s="9" t="s">
        <v>263</v>
      </c>
      <c r="C152" s="15"/>
      <c r="D152" s="15"/>
    </row>
    <row r="153" spans="1:4" ht="23.25">
      <c r="A153" s="8" t="s">
        <v>295</v>
      </c>
      <c r="B153" s="9" t="s">
        <v>264</v>
      </c>
      <c r="C153" s="15"/>
      <c r="D153" s="15"/>
    </row>
    <row r="154" spans="1:4" ht="23.25">
      <c r="A154" s="8" t="s">
        <v>296</v>
      </c>
      <c r="B154" s="9" t="s">
        <v>265</v>
      </c>
      <c r="C154" s="15"/>
      <c r="D154" s="15"/>
    </row>
    <row r="155" spans="1:4" s="12" customFormat="1" ht="22.5" customHeight="1">
      <c r="A155" s="8" t="s">
        <v>297</v>
      </c>
      <c r="B155" s="9" t="s">
        <v>266</v>
      </c>
      <c r="C155" s="15"/>
      <c r="D155" s="15"/>
    </row>
    <row r="156" spans="1:4" ht="23.25">
      <c r="A156" s="8" t="s">
        <v>298</v>
      </c>
      <c r="B156" s="9" t="s">
        <v>267</v>
      </c>
      <c r="C156" s="15"/>
      <c r="D156" s="15"/>
    </row>
    <row r="157" spans="1:4" ht="23.25">
      <c r="A157" s="8" t="s">
        <v>299</v>
      </c>
      <c r="B157" s="9" t="s">
        <v>268</v>
      </c>
      <c r="C157" s="15"/>
      <c r="D157" s="15"/>
    </row>
    <row r="158" spans="1:4" ht="23.25">
      <c r="A158" s="8" t="s">
        <v>300</v>
      </c>
      <c r="B158" s="9" t="s">
        <v>269</v>
      </c>
      <c r="C158" s="15"/>
      <c r="D158" s="15"/>
    </row>
    <row r="159" spans="1:4" ht="23.25">
      <c r="A159" s="8" t="s">
        <v>301</v>
      </c>
      <c r="B159" s="9" t="s">
        <v>270</v>
      </c>
      <c r="C159" s="15"/>
      <c r="D159" s="15"/>
    </row>
    <row r="160" spans="1:4" ht="23.25">
      <c r="A160" s="8" t="s">
        <v>302</v>
      </c>
      <c r="B160" s="9" t="s">
        <v>271</v>
      </c>
      <c r="C160" s="15"/>
      <c r="D160" s="15"/>
    </row>
    <row r="161" spans="1:4" ht="23.25">
      <c r="A161" s="8" t="s">
        <v>303</v>
      </c>
      <c r="B161" s="9" t="s">
        <v>270</v>
      </c>
      <c r="C161" s="15"/>
      <c r="D161" s="15"/>
    </row>
    <row r="162" spans="1:4" ht="23.25">
      <c r="A162" s="8" t="s">
        <v>304</v>
      </c>
      <c r="B162" s="9" t="s">
        <v>272</v>
      </c>
      <c r="C162" s="15"/>
      <c r="D162" s="15"/>
    </row>
    <row r="163" spans="1:4" ht="23.25">
      <c r="A163" s="8" t="s">
        <v>305</v>
      </c>
      <c r="B163" s="9" t="s">
        <v>273</v>
      </c>
      <c r="C163" s="15"/>
      <c r="D163" s="15"/>
    </row>
    <row r="164" spans="1:4" s="12" customFormat="1" ht="24.75" customHeight="1">
      <c r="A164" s="65" t="s">
        <v>306</v>
      </c>
      <c r="B164" s="9" t="s">
        <v>274</v>
      </c>
      <c r="C164" s="15"/>
      <c r="D164" s="15"/>
    </row>
    <row r="165" spans="1:4" ht="26.25" customHeight="1">
      <c r="A165" s="8" t="s">
        <v>307</v>
      </c>
      <c r="B165" s="9" t="s">
        <v>275</v>
      </c>
      <c r="C165" s="15"/>
      <c r="D165" s="15"/>
    </row>
    <row r="166" spans="1:4" s="12" customFormat="1" ht="46.5">
      <c r="A166" s="65" t="s">
        <v>308</v>
      </c>
      <c r="B166" s="9" t="s">
        <v>276</v>
      </c>
      <c r="C166" s="15"/>
      <c r="D166" s="15"/>
    </row>
    <row r="167" spans="1:4" s="14" customFormat="1" ht="23.25">
      <c r="A167" s="8" t="s">
        <v>309</v>
      </c>
      <c r="B167" s="9" t="s">
        <v>277</v>
      </c>
      <c r="C167" s="16"/>
      <c r="D167" s="16"/>
    </row>
    <row r="168" spans="1:4" ht="23.25">
      <c r="A168" s="8" t="s">
        <v>310</v>
      </c>
      <c r="B168" s="9" t="s">
        <v>26</v>
      </c>
      <c r="C168" s="15"/>
      <c r="D168" s="15"/>
    </row>
    <row r="169" spans="1:4" ht="23.25">
      <c r="A169" s="8" t="s">
        <v>311</v>
      </c>
      <c r="B169" s="9" t="s">
        <v>27</v>
      </c>
      <c r="C169" s="15"/>
      <c r="D169" s="15"/>
    </row>
    <row r="170" spans="1:4" ht="23.25">
      <c r="A170" s="8" t="s">
        <v>312</v>
      </c>
      <c r="B170" s="9" t="s">
        <v>28</v>
      </c>
      <c r="C170" s="15"/>
      <c r="D170" s="15"/>
    </row>
    <row r="173" spans="1:4" ht="23.25">
      <c r="A173" s="22" t="s">
        <v>313</v>
      </c>
      <c r="C173" s="12"/>
      <c r="D173" s="12"/>
    </row>
    <row r="174" spans="1:4" ht="23.25">
      <c r="A174" s="22" t="s">
        <v>314</v>
      </c>
      <c r="C174" s="12"/>
      <c r="D174" s="12"/>
    </row>
    <row r="175" spans="1:4" ht="23.25">
      <c r="A175" s="262" t="s">
        <v>75</v>
      </c>
      <c r="B175" s="262" t="s">
        <v>76</v>
      </c>
      <c r="C175" s="262" t="s">
        <v>77</v>
      </c>
      <c r="D175" s="262"/>
    </row>
    <row r="176" spans="1:4" ht="23.25">
      <c r="A176" s="262"/>
      <c r="B176" s="262"/>
      <c r="C176" s="7" t="s">
        <v>315</v>
      </c>
      <c r="D176" s="7" t="s">
        <v>316</v>
      </c>
    </row>
    <row r="177" spans="1:4" ht="23.25">
      <c r="A177" s="7" t="s">
        <v>317</v>
      </c>
      <c r="B177" s="9" t="s">
        <v>34</v>
      </c>
      <c r="C177" s="17"/>
      <c r="D177" s="17"/>
    </row>
    <row r="178" spans="1:4" ht="23.25">
      <c r="A178" s="7" t="s">
        <v>318</v>
      </c>
      <c r="B178" s="9" t="s">
        <v>319</v>
      </c>
      <c r="C178" s="17"/>
      <c r="D178" s="17"/>
    </row>
    <row r="179" spans="1:4" ht="23.25">
      <c r="A179" s="7" t="s">
        <v>320</v>
      </c>
      <c r="B179" s="9" t="s">
        <v>321</v>
      </c>
      <c r="C179" s="17"/>
      <c r="D179" s="17"/>
    </row>
    <row r="180" spans="1:4" ht="23.25">
      <c r="A180" s="7" t="s">
        <v>322</v>
      </c>
      <c r="B180" s="9" t="s">
        <v>35</v>
      </c>
      <c r="C180" s="17"/>
      <c r="D180" s="17"/>
    </row>
    <row r="181" spans="1:4" ht="23.25">
      <c r="A181" s="7" t="s">
        <v>323</v>
      </c>
      <c r="B181" s="9" t="s">
        <v>36</v>
      </c>
      <c r="C181" s="17"/>
      <c r="D181" s="17"/>
    </row>
    <row r="182" spans="1:4" ht="23.25">
      <c r="A182" s="7" t="s">
        <v>324</v>
      </c>
      <c r="B182" s="9" t="s">
        <v>37</v>
      </c>
      <c r="C182" s="17"/>
      <c r="D182" s="17"/>
    </row>
    <row r="183" spans="1:4" ht="23.25">
      <c r="A183" s="7" t="s">
        <v>325</v>
      </c>
      <c r="B183" s="9" t="s">
        <v>38</v>
      </c>
      <c r="C183" s="17"/>
      <c r="D183" s="17"/>
    </row>
    <row r="184" spans="1:4" ht="23.25">
      <c r="A184" s="7" t="s">
        <v>326</v>
      </c>
      <c r="B184" s="9" t="s">
        <v>327</v>
      </c>
      <c r="C184" s="17"/>
      <c r="D184" s="17"/>
    </row>
    <row r="185" spans="1:4" ht="27" customHeight="1">
      <c r="A185" s="7" t="s">
        <v>328</v>
      </c>
      <c r="B185" s="9" t="s">
        <v>329</v>
      </c>
      <c r="C185" s="17"/>
      <c r="D185" s="17"/>
    </row>
    <row r="186" spans="1:4" ht="23.25">
      <c r="A186" s="7" t="s">
        <v>330</v>
      </c>
      <c r="B186" s="9" t="s">
        <v>331</v>
      </c>
      <c r="C186" s="17"/>
      <c r="D186" s="17"/>
    </row>
    <row r="187" spans="1:4" ht="23.25">
      <c r="A187" s="7" t="s">
        <v>332</v>
      </c>
      <c r="B187" s="9" t="s">
        <v>333</v>
      </c>
      <c r="C187" s="17"/>
      <c r="D187" s="17"/>
    </row>
    <row r="188" spans="1:4" ht="23.25">
      <c r="A188" s="7" t="s">
        <v>334</v>
      </c>
      <c r="B188" s="9" t="s">
        <v>335</v>
      </c>
      <c r="C188" s="17"/>
      <c r="D188" s="17"/>
    </row>
    <row r="189" spans="1:4" ht="23.25">
      <c r="A189" s="7" t="s">
        <v>336</v>
      </c>
      <c r="B189" s="9" t="s">
        <v>337</v>
      </c>
      <c r="C189" s="17"/>
      <c r="D189" s="17"/>
    </row>
    <row r="190" spans="1:4" ht="23.25">
      <c r="A190" s="7" t="s">
        <v>338</v>
      </c>
      <c r="B190" s="9" t="s">
        <v>339</v>
      </c>
      <c r="C190" s="17"/>
      <c r="D190" s="17"/>
    </row>
    <row r="191" spans="1:4" ht="23.25">
      <c r="A191" s="7" t="s">
        <v>340</v>
      </c>
      <c r="B191" s="9" t="s">
        <v>341</v>
      </c>
      <c r="C191" s="17"/>
      <c r="D191" s="17"/>
    </row>
    <row r="192" spans="1:4" ht="23.25">
      <c r="A192" s="7" t="s">
        <v>342</v>
      </c>
      <c r="B192" s="9" t="s">
        <v>343</v>
      </c>
      <c r="C192" s="17"/>
      <c r="D192" s="17"/>
    </row>
    <row r="193" spans="1:4" ht="23.25">
      <c r="A193" s="7" t="s">
        <v>344</v>
      </c>
      <c r="B193" s="9" t="s">
        <v>345</v>
      </c>
      <c r="C193" s="17"/>
      <c r="D193" s="17"/>
    </row>
    <row r="194" spans="1:4" ht="23.25">
      <c r="A194" s="7" t="s">
        <v>346</v>
      </c>
      <c r="B194" s="9" t="s">
        <v>347</v>
      </c>
      <c r="C194" s="17"/>
      <c r="D194" s="17"/>
    </row>
    <row r="195" spans="1:4" ht="23.25">
      <c r="A195" s="7" t="s">
        <v>348</v>
      </c>
      <c r="B195" s="9" t="s">
        <v>691</v>
      </c>
      <c r="C195" s="17"/>
      <c r="D195" s="17"/>
    </row>
    <row r="196" spans="1:4" ht="23.25">
      <c r="A196" s="7" t="s">
        <v>349</v>
      </c>
      <c r="B196" s="9" t="s">
        <v>350</v>
      </c>
      <c r="C196" s="17"/>
      <c r="D196" s="17"/>
    </row>
    <row r="197" spans="1:4" ht="23.25">
      <c r="A197" s="7" t="s">
        <v>351</v>
      </c>
      <c r="B197" s="9" t="s">
        <v>352</v>
      </c>
      <c r="C197" s="17"/>
      <c r="D197" s="17"/>
    </row>
    <row r="198" spans="1:4" ht="23.25">
      <c r="A198" s="7" t="s">
        <v>353</v>
      </c>
      <c r="B198" s="9" t="s">
        <v>354</v>
      </c>
      <c r="C198" s="17"/>
      <c r="D198" s="17"/>
    </row>
    <row r="199" spans="1:4" ht="23.25">
      <c r="A199" s="7" t="s">
        <v>355</v>
      </c>
      <c r="B199" s="9" t="s">
        <v>356</v>
      </c>
      <c r="C199" s="17"/>
      <c r="D199" s="17"/>
    </row>
    <row r="200" spans="1:4" ht="23.25">
      <c r="A200" s="7" t="s">
        <v>357</v>
      </c>
      <c r="B200" s="9" t="s">
        <v>358</v>
      </c>
      <c r="C200" s="17"/>
      <c r="D200" s="17"/>
    </row>
    <row r="201" spans="1:4" ht="23.25">
      <c r="A201" s="7" t="s">
        <v>359</v>
      </c>
      <c r="B201" s="9" t="s">
        <v>360</v>
      </c>
      <c r="C201" s="17"/>
      <c r="D201" s="17"/>
    </row>
    <row r="202" spans="1:4" ht="23.25">
      <c r="A202" s="7" t="s">
        <v>375</v>
      </c>
      <c r="B202" s="9" t="s">
        <v>361</v>
      </c>
      <c r="C202" s="11"/>
      <c r="D202" s="11"/>
    </row>
    <row r="203" spans="1:4" ht="23.25">
      <c r="A203" s="7" t="s">
        <v>376</v>
      </c>
      <c r="B203" s="9" t="s">
        <v>362</v>
      </c>
      <c r="C203" s="11"/>
      <c r="D203" s="11"/>
    </row>
    <row r="204" spans="1:4" ht="23.25">
      <c r="A204" s="7" t="s">
        <v>377</v>
      </c>
      <c r="B204" s="9" t="s">
        <v>363</v>
      </c>
      <c r="C204" s="11"/>
      <c r="D204" s="11"/>
    </row>
    <row r="205" spans="1:4" ht="23.25">
      <c r="A205" s="7" t="s">
        <v>378</v>
      </c>
      <c r="B205" s="9" t="s">
        <v>364</v>
      </c>
      <c r="C205" s="11"/>
      <c r="D205" s="11"/>
    </row>
    <row r="206" spans="1:4" ht="23.25">
      <c r="A206" s="7" t="s">
        <v>379</v>
      </c>
      <c r="B206" s="9" t="s">
        <v>365</v>
      </c>
      <c r="C206" s="11"/>
      <c r="D206" s="11"/>
    </row>
    <row r="207" spans="1:4" ht="46.5">
      <c r="A207" s="7" t="s">
        <v>380</v>
      </c>
      <c r="B207" s="9" t="s">
        <v>366</v>
      </c>
      <c r="C207" s="11"/>
      <c r="D207" s="11"/>
    </row>
    <row r="208" spans="1:4" ht="23.25">
      <c r="A208" s="7" t="s">
        <v>381</v>
      </c>
      <c r="B208" s="9" t="s">
        <v>367</v>
      </c>
      <c r="C208" s="11"/>
      <c r="D208" s="11"/>
    </row>
    <row r="209" spans="1:4" ht="23.25">
      <c r="A209" s="7" t="s">
        <v>382</v>
      </c>
      <c r="B209" s="9" t="s">
        <v>368</v>
      </c>
      <c r="C209" s="11"/>
      <c r="D209" s="11"/>
    </row>
    <row r="210" spans="1:4" ht="46.5">
      <c r="A210" s="7" t="s">
        <v>383</v>
      </c>
      <c r="B210" s="9" t="s">
        <v>369</v>
      </c>
      <c r="C210" s="11"/>
      <c r="D210" s="11"/>
    </row>
    <row r="211" spans="1:4" ht="26.25" customHeight="1">
      <c r="A211" s="7" t="s">
        <v>384</v>
      </c>
      <c r="B211" s="9" t="s">
        <v>370</v>
      </c>
      <c r="C211" s="11"/>
      <c r="D211" s="11"/>
    </row>
    <row r="212" spans="1:4" s="12" customFormat="1" ht="24" customHeight="1">
      <c r="A212" s="18" t="s">
        <v>385</v>
      </c>
      <c r="B212" s="9" t="s">
        <v>371</v>
      </c>
      <c r="C212" s="11"/>
      <c r="D212" s="11"/>
    </row>
    <row r="213" spans="1:4" ht="46.5">
      <c r="A213" s="7" t="s">
        <v>386</v>
      </c>
      <c r="B213" s="9" t="s">
        <v>372</v>
      </c>
      <c r="C213" s="11"/>
      <c r="D213" s="11"/>
    </row>
    <row r="214" spans="1:4" s="12" customFormat="1" ht="25.5" customHeight="1">
      <c r="A214" s="18" t="s">
        <v>387</v>
      </c>
      <c r="B214" s="9" t="s">
        <v>373</v>
      </c>
      <c r="C214" s="11"/>
      <c r="D214" s="11"/>
    </row>
    <row r="215" spans="1:4" ht="23.25">
      <c r="A215" s="7" t="s">
        <v>388</v>
      </c>
      <c r="B215" s="9" t="s">
        <v>374</v>
      </c>
      <c r="C215" s="11"/>
      <c r="D215" s="11"/>
    </row>
    <row r="219" ht="23.25">
      <c r="A219" s="22" t="s">
        <v>389</v>
      </c>
    </row>
    <row r="220" spans="1:4" ht="23.25">
      <c r="A220" s="262" t="s">
        <v>75</v>
      </c>
      <c r="B220" s="262" t="s">
        <v>76</v>
      </c>
      <c r="C220" s="262" t="s">
        <v>77</v>
      </c>
      <c r="D220" s="262"/>
    </row>
    <row r="221" spans="1:4" ht="23.25">
      <c r="A221" s="262"/>
      <c r="B221" s="262"/>
      <c r="C221" s="7" t="s">
        <v>315</v>
      </c>
      <c r="D221" s="7" t="s">
        <v>316</v>
      </c>
    </row>
    <row r="222" spans="1:4" ht="23.25">
      <c r="A222" s="7" t="s">
        <v>390</v>
      </c>
      <c r="B222" s="9" t="s">
        <v>39</v>
      </c>
      <c r="C222" s="19"/>
      <c r="D222" s="19"/>
    </row>
    <row r="223" spans="1:4" ht="46.5">
      <c r="A223" s="7" t="s">
        <v>391</v>
      </c>
      <c r="B223" s="9" t="s">
        <v>392</v>
      </c>
      <c r="C223" s="19"/>
      <c r="D223" s="19"/>
    </row>
    <row r="224" spans="1:4" ht="23.25">
      <c r="A224" s="7" t="s">
        <v>393</v>
      </c>
      <c r="B224" s="9" t="s">
        <v>40</v>
      </c>
      <c r="C224" s="19"/>
      <c r="D224" s="19"/>
    </row>
    <row r="225" spans="1:4" ht="23.25">
      <c r="A225" s="7" t="s">
        <v>394</v>
      </c>
      <c r="B225" s="9" t="s">
        <v>41</v>
      </c>
      <c r="C225" s="19"/>
      <c r="D225" s="19"/>
    </row>
    <row r="226" spans="1:4" ht="23.25">
      <c r="A226" s="7" t="s">
        <v>395</v>
      </c>
      <c r="B226" s="9" t="s">
        <v>42</v>
      </c>
      <c r="C226" s="19"/>
      <c r="D226" s="19"/>
    </row>
    <row r="227" spans="1:4" ht="22.5" customHeight="1">
      <c r="A227" s="7" t="s">
        <v>396</v>
      </c>
      <c r="B227" s="9" t="s">
        <v>43</v>
      </c>
      <c r="C227" s="19"/>
      <c r="D227" s="19"/>
    </row>
    <row r="228" spans="1:4" ht="23.25">
      <c r="A228" s="7" t="s">
        <v>397</v>
      </c>
      <c r="B228" s="9" t="s">
        <v>44</v>
      </c>
      <c r="C228" s="19"/>
      <c r="D228" s="19"/>
    </row>
    <row r="229" spans="1:4" ht="23.25">
      <c r="A229" s="7" t="s">
        <v>398</v>
      </c>
      <c r="B229" s="9" t="s">
        <v>399</v>
      </c>
      <c r="C229" s="19"/>
      <c r="D229" s="19"/>
    </row>
    <row r="230" spans="1:4" ht="23.25">
      <c r="A230" s="7" t="s">
        <v>400</v>
      </c>
      <c r="B230" s="9" t="s">
        <v>401</v>
      </c>
      <c r="C230" s="19"/>
      <c r="D230" s="19"/>
    </row>
    <row r="231" spans="1:4" ht="23.25">
      <c r="A231" s="7" t="s">
        <v>402</v>
      </c>
      <c r="B231" s="9" t="s">
        <v>403</v>
      </c>
      <c r="C231" s="19"/>
      <c r="D231" s="19"/>
    </row>
    <row r="232" spans="1:4" ht="23.25">
      <c r="A232" s="7" t="s">
        <v>404</v>
      </c>
      <c r="B232" s="9" t="s">
        <v>405</v>
      </c>
      <c r="C232" s="19"/>
      <c r="D232" s="19"/>
    </row>
    <row r="233" spans="1:4" ht="23.25">
      <c r="A233" s="7" t="s">
        <v>406</v>
      </c>
      <c r="B233" s="9" t="s">
        <v>407</v>
      </c>
      <c r="C233" s="19"/>
      <c r="D233" s="19"/>
    </row>
    <row r="234" spans="1:4" ht="23.25">
      <c r="A234" s="7" t="s">
        <v>408</v>
      </c>
      <c r="B234" s="9" t="s">
        <v>409</v>
      </c>
      <c r="C234" s="19"/>
      <c r="D234" s="19"/>
    </row>
    <row r="235" spans="1:4" ht="23.25">
      <c r="A235" s="7" t="s">
        <v>410</v>
      </c>
      <c r="B235" s="9" t="s">
        <v>411</v>
      </c>
      <c r="C235" s="19"/>
      <c r="D235" s="19"/>
    </row>
    <row r="236" spans="1:4" ht="23.25">
      <c r="A236" s="7" t="s">
        <v>412</v>
      </c>
      <c r="B236" s="9" t="s">
        <v>413</v>
      </c>
      <c r="C236" s="19"/>
      <c r="D236" s="19"/>
    </row>
    <row r="237" spans="1:4" s="14" customFormat="1" ht="23.25">
      <c r="A237" s="7" t="s">
        <v>414</v>
      </c>
      <c r="B237" s="9" t="s">
        <v>415</v>
      </c>
      <c r="C237" s="19"/>
      <c r="D237" s="19"/>
    </row>
    <row r="238" spans="1:4" ht="23.25">
      <c r="A238" s="7" t="s">
        <v>416</v>
      </c>
      <c r="B238" s="9" t="s">
        <v>417</v>
      </c>
      <c r="C238" s="19"/>
      <c r="D238" s="19"/>
    </row>
    <row r="239" spans="1:4" ht="23.25">
      <c r="A239" s="7" t="s">
        <v>418</v>
      </c>
      <c r="B239" s="9" t="s">
        <v>419</v>
      </c>
      <c r="C239" s="19"/>
      <c r="D239" s="19"/>
    </row>
    <row r="240" spans="1:4" s="14" customFormat="1" ht="23.25">
      <c r="A240" s="7" t="s">
        <v>420</v>
      </c>
      <c r="B240" s="9" t="s">
        <v>421</v>
      </c>
      <c r="C240" s="19"/>
      <c r="D240" s="19"/>
    </row>
    <row r="241" spans="1:4" ht="23.25">
      <c r="A241" s="7" t="s">
        <v>422</v>
      </c>
      <c r="B241" s="9" t="s">
        <v>423</v>
      </c>
      <c r="C241" s="19"/>
      <c r="D241" s="19"/>
    </row>
    <row r="242" spans="1:4" ht="23.25">
      <c r="A242" s="7" t="s">
        <v>424</v>
      </c>
      <c r="B242" s="9" t="s">
        <v>425</v>
      </c>
      <c r="C242" s="19"/>
      <c r="D242" s="19"/>
    </row>
    <row r="243" spans="1:4" ht="23.25">
      <c r="A243" s="7" t="s">
        <v>426</v>
      </c>
      <c r="B243" s="9" t="s">
        <v>427</v>
      </c>
      <c r="C243" s="19"/>
      <c r="D243" s="19"/>
    </row>
    <row r="244" spans="1:4" ht="23.25">
      <c r="A244" s="7" t="s">
        <v>428</v>
      </c>
      <c r="B244" s="9" t="s">
        <v>429</v>
      </c>
      <c r="C244" s="19"/>
      <c r="D244" s="19"/>
    </row>
    <row r="245" spans="1:4" ht="23.25">
      <c r="A245" s="7" t="s">
        <v>430</v>
      </c>
      <c r="B245" s="9" t="s">
        <v>431</v>
      </c>
      <c r="C245" s="19"/>
      <c r="D245" s="19"/>
    </row>
    <row r="246" spans="1:4" ht="23.25">
      <c r="A246" s="7" t="s">
        <v>432</v>
      </c>
      <c r="B246" s="9" t="s">
        <v>433</v>
      </c>
      <c r="C246" s="10"/>
      <c r="D246" s="10"/>
    </row>
    <row r="247" spans="1:4" ht="23.25">
      <c r="A247" s="7" t="s">
        <v>434</v>
      </c>
      <c r="B247" s="9" t="s">
        <v>435</v>
      </c>
      <c r="C247" s="10"/>
      <c r="D247" s="10"/>
    </row>
    <row r="248" spans="1:4" ht="23.25">
      <c r="A248" s="7" t="s">
        <v>436</v>
      </c>
      <c r="B248" s="9" t="s">
        <v>437</v>
      </c>
      <c r="C248" s="10"/>
      <c r="D248" s="10"/>
    </row>
    <row r="249" spans="1:4" ht="23.25">
      <c r="A249" s="7" t="s">
        <v>438</v>
      </c>
      <c r="B249" s="9" t="s">
        <v>439</v>
      </c>
      <c r="C249" s="10"/>
      <c r="D249" s="10"/>
    </row>
    <row r="250" spans="1:4" ht="23.25">
      <c r="A250" s="7" t="s">
        <v>440</v>
      </c>
      <c r="B250" s="9" t="s">
        <v>441</v>
      </c>
      <c r="C250" s="10"/>
      <c r="D250" s="10"/>
    </row>
    <row r="251" spans="1:4" ht="23.25">
      <c r="A251" s="7" t="s">
        <v>442</v>
      </c>
      <c r="B251" s="9" t="s">
        <v>443</v>
      </c>
      <c r="C251" s="10"/>
      <c r="D251" s="10"/>
    </row>
    <row r="252" spans="1:4" ht="23.25">
      <c r="A252" s="7" t="s">
        <v>444</v>
      </c>
      <c r="B252" s="9" t="s">
        <v>445</v>
      </c>
      <c r="C252" s="10"/>
      <c r="D252" s="10"/>
    </row>
    <row r="253" spans="1:4" ht="46.5">
      <c r="A253" s="7" t="s">
        <v>446</v>
      </c>
      <c r="B253" s="9" t="s">
        <v>447</v>
      </c>
      <c r="C253" s="10"/>
      <c r="D253" s="10"/>
    </row>
    <row r="254" spans="1:4" ht="23.25" customHeight="1">
      <c r="A254" s="7" t="s">
        <v>448</v>
      </c>
      <c r="B254" s="9" t="s">
        <v>449</v>
      </c>
      <c r="C254" s="10"/>
      <c r="D254" s="10"/>
    </row>
    <row r="255" spans="1:4" ht="23.25">
      <c r="A255" s="7" t="s">
        <v>450</v>
      </c>
      <c r="B255" s="9" t="s">
        <v>451</v>
      </c>
      <c r="C255" s="10"/>
      <c r="D255" s="10"/>
    </row>
    <row r="256" spans="1:4" s="12" customFormat="1" ht="22.5" customHeight="1">
      <c r="A256" s="7" t="s">
        <v>452</v>
      </c>
      <c r="B256" s="9" t="s">
        <v>453</v>
      </c>
      <c r="C256" s="11"/>
      <c r="D256" s="11"/>
    </row>
    <row r="257" spans="1:4" ht="46.5">
      <c r="A257" s="7" t="s">
        <v>454</v>
      </c>
      <c r="B257" s="9" t="s">
        <v>455</v>
      </c>
      <c r="C257" s="10"/>
      <c r="D257" s="10"/>
    </row>
    <row r="258" spans="1:4" ht="23.25">
      <c r="A258" s="7" t="s">
        <v>456</v>
      </c>
      <c r="B258" s="9" t="s">
        <v>457</v>
      </c>
      <c r="C258" s="10"/>
      <c r="D258" s="10"/>
    </row>
    <row r="261" ht="23.25">
      <c r="A261" s="22" t="s">
        <v>458</v>
      </c>
    </row>
    <row r="262" spans="1:4" ht="23.25">
      <c r="A262" s="262" t="s">
        <v>75</v>
      </c>
      <c r="B262" s="262" t="s">
        <v>76</v>
      </c>
      <c r="C262" s="262" t="s">
        <v>77</v>
      </c>
      <c r="D262" s="262"/>
    </row>
    <row r="263" spans="1:4" ht="23.25">
      <c r="A263" s="262"/>
      <c r="B263" s="262"/>
      <c r="C263" s="7" t="s">
        <v>315</v>
      </c>
      <c r="D263" s="7" t="s">
        <v>316</v>
      </c>
    </row>
    <row r="264" spans="1:4" ht="23.25">
      <c r="A264" s="7" t="s">
        <v>459</v>
      </c>
      <c r="B264" s="9" t="s">
        <v>45</v>
      </c>
      <c r="C264" s="19"/>
      <c r="D264" s="19"/>
    </row>
    <row r="265" spans="1:4" ht="23.25">
      <c r="A265" s="7" t="s">
        <v>460</v>
      </c>
      <c r="B265" s="9" t="s">
        <v>46</v>
      </c>
      <c r="C265" s="19"/>
      <c r="D265" s="19"/>
    </row>
    <row r="266" spans="1:4" ht="23.25">
      <c r="A266" s="7" t="s">
        <v>461</v>
      </c>
      <c r="B266" s="9" t="s">
        <v>47</v>
      </c>
      <c r="C266" s="19"/>
      <c r="D266" s="19"/>
    </row>
    <row r="267" spans="1:4" ht="23.25">
      <c r="A267" s="7" t="s">
        <v>462</v>
      </c>
      <c r="B267" s="9" t="s">
        <v>48</v>
      </c>
      <c r="C267" s="19"/>
      <c r="D267" s="19"/>
    </row>
    <row r="268" spans="1:4" ht="23.25">
      <c r="A268" s="7" t="s">
        <v>463</v>
      </c>
      <c r="B268" s="9" t="s">
        <v>49</v>
      </c>
      <c r="C268" s="19"/>
      <c r="D268" s="19"/>
    </row>
    <row r="269" spans="1:4" ht="23.25">
      <c r="A269" s="7" t="s">
        <v>464</v>
      </c>
      <c r="B269" s="9" t="s">
        <v>50</v>
      </c>
      <c r="C269" s="19"/>
      <c r="D269" s="19"/>
    </row>
    <row r="270" spans="1:4" ht="23.25">
      <c r="A270" s="7" t="s">
        <v>465</v>
      </c>
      <c r="B270" s="9" t="s">
        <v>466</v>
      </c>
      <c r="C270" s="19"/>
      <c r="D270" s="19"/>
    </row>
    <row r="271" spans="1:4" ht="23.25">
      <c r="A271" s="7" t="s">
        <v>467</v>
      </c>
      <c r="B271" s="9" t="s">
        <v>468</v>
      </c>
      <c r="C271" s="19"/>
      <c r="D271" s="19"/>
    </row>
    <row r="272" spans="1:4" ht="23.25">
      <c r="A272" s="7" t="s">
        <v>469</v>
      </c>
      <c r="B272" s="9" t="s">
        <v>470</v>
      </c>
      <c r="C272" s="19"/>
      <c r="D272" s="19"/>
    </row>
    <row r="273" spans="1:4" ht="23.25">
      <c r="A273" s="7" t="s">
        <v>471</v>
      </c>
      <c r="B273" s="9" t="s">
        <v>472</v>
      </c>
      <c r="C273" s="19"/>
      <c r="D273" s="19"/>
    </row>
    <row r="274" spans="1:4" ht="23.25">
      <c r="A274" s="7" t="s">
        <v>473</v>
      </c>
      <c r="B274" s="9" t="s">
        <v>474</v>
      </c>
      <c r="C274" s="19"/>
      <c r="D274" s="19"/>
    </row>
    <row r="275" spans="1:4" s="12" customFormat="1" ht="23.25" customHeight="1">
      <c r="A275" s="18" t="s">
        <v>475</v>
      </c>
      <c r="B275" s="9" t="s">
        <v>476</v>
      </c>
      <c r="C275" s="18"/>
      <c r="D275" s="18"/>
    </row>
    <row r="276" spans="1:4" ht="23.25">
      <c r="A276" s="7" t="s">
        <v>477</v>
      </c>
      <c r="B276" s="9" t="s">
        <v>478</v>
      </c>
      <c r="C276" s="19"/>
      <c r="D276" s="19"/>
    </row>
    <row r="277" spans="1:4" ht="23.25">
      <c r="A277" s="7" t="s">
        <v>479</v>
      </c>
      <c r="B277" s="9" t="s">
        <v>480</v>
      </c>
      <c r="C277" s="19"/>
      <c r="D277" s="19"/>
    </row>
    <row r="278" spans="1:4" ht="23.25">
      <c r="A278" s="7" t="s">
        <v>481</v>
      </c>
      <c r="B278" s="9" t="s">
        <v>482</v>
      </c>
      <c r="C278" s="19"/>
      <c r="D278" s="19"/>
    </row>
    <row r="279" spans="1:4" ht="46.5">
      <c r="A279" s="7" t="s">
        <v>483</v>
      </c>
      <c r="B279" s="9" t="s">
        <v>484</v>
      </c>
      <c r="C279" s="19"/>
      <c r="D279" s="19"/>
    </row>
    <row r="280" spans="1:4" ht="23.25">
      <c r="A280" s="7" t="s">
        <v>485</v>
      </c>
      <c r="B280" s="9" t="s">
        <v>486</v>
      </c>
      <c r="C280" s="19"/>
      <c r="D280" s="19"/>
    </row>
    <row r="281" spans="1:4" ht="23.25">
      <c r="A281" s="7" t="s">
        <v>487</v>
      </c>
      <c r="B281" s="9" t="s">
        <v>488</v>
      </c>
      <c r="C281" s="19"/>
      <c r="D281" s="19"/>
    </row>
    <row r="282" spans="1:4" ht="23.25">
      <c r="A282" s="7" t="s">
        <v>489</v>
      </c>
      <c r="B282" s="9" t="s">
        <v>490</v>
      </c>
      <c r="C282" s="19"/>
      <c r="D282" s="19"/>
    </row>
    <row r="283" spans="1:4" ht="23.25">
      <c r="A283" s="7" t="s">
        <v>491</v>
      </c>
      <c r="B283" s="9" t="s">
        <v>492</v>
      </c>
      <c r="C283" s="19"/>
      <c r="D283" s="19"/>
    </row>
    <row r="284" spans="1:4" ht="23.25">
      <c r="A284" s="7" t="s">
        <v>493</v>
      </c>
      <c r="B284" s="9" t="s">
        <v>494</v>
      </c>
      <c r="C284" s="19"/>
      <c r="D284" s="19"/>
    </row>
    <row r="285" spans="1:4" ht="23.25">
      <c r="A285" s="7" t="s">
        <v>495</v>
      </c>
      <c r="B285" s="9" t="s">
        <v>496</v>
      </c>
      <c r="C285" s="19"/>
      <c r="D285" s="19"/>
    </row>
    <row r="286" spans="1:4" ht="23.25">
      <c r="A286" s="7" t="s">
        <v>497</v>
      </c>
      <c r="B286" s="9" t="s">
        <v>498</v>
      </c>
      <c r="C286" s="19"/>
      <c r="D286" s="19"/>
    </row>
    <row r="287" spans="1:4" ht="23.25">
      <c r="A287" s="7" t="s">
        <v>499</v>
      </c>
      <c r="B287" s="9" t="s">
        <v>500</v>
      </c>
      <c r="C287" s="19"/>
      <c r="D287" s="19"/>
    </row>
    <row r="288" spans="1:4" ht="23.25">
      <c r="A288" s="7" t="s">
        <v>501</v>
      </c>
      <c r="B288" s="9" t="s">
        <v>502</v>
      </c>
      <c r="C288" s="19"/>
      <c r="D288" s="19"/>
    </row>
    <row r="289" spans="1:4" ht="23.25">
      <c r="A289" s="7" t="s">
        <v>503</v>
      </c>
      <c r="B289" s="9" t="s">
        <v>504</v>
      </c>
      <c r="C289" s="10"/>
      <c r="D289" s="10"/>
    </row>
    <row r="290" spans="1:4" ht="23.25">
      <c r="A290" s="7" t="s">
        <v>505</v>
      </c>
      <c r="B290" s="9" t="s">
        <v>506</v>
      </c>
      <c r="C290" s="10"/>
      <c r="D290" s="10"/>
    </row>
    <row r="291" spans="1:4" ht="23.25">
      <c r="A291" s="7" t="s">
        <v>507</v>
      </c>
      <c r="B291" s="9" t="s">
        <v>508</v>
      </c>
      <c r="C291" s="10"/>
      <c r="D291" s="10"/>
    </row>
    <row r="292" spans="1:4" ht="23.25">
      <c r="A292" s="7" t="s">
        <v>509</v>
      </c>
      <c r="B292" s="9" t="s">
        <v>510</v>
      </c>
      <c r="C292" s="10"/>
      <c r="D292" s="10"/>
    </row>
    <row r="293" spans="1:4" ht="23.25">
      <c r="A293" s="7" t="s">
        <v>511</v>
      </c>
      <c r="B293" s="9" t="s">
        <v>512</v>
      </c>
      <c r="C293" s="10"/>
      <c r="D293" s="10"/>
    </row>
    <row r="294" spans="1:4" ht="23.25">
      <c r="A294" s="7" t="s">
        <v>513</v>
      </c>
      <c r="B294" s="9" t="s">
        <v>514</v>
      </c>
      <c r="C294" s="10"/>
      <c r="D294" s="10"/>
    </row>
    <row r="295" spans="1:4" ht="23.25">
      <c r="A295" s="7" t="s">
        <v>515</v>
      </c>
      <c r="B295" s="9" t="s">
        <v>516</v>
      </c>
      <c r="C295" s="10"/>
      <c r="D295" s="10"/>
    </row>
    <row r="296" spans="1:4" ht="23.25">
      <c r="A296" s="7" t="s">
        <v>517</v>
      </c>
      <c r="B296" s="9" t="s">
        <v>518</v>
      </c>
      <c r="C296" s="10"/>
      <c r="D296" s="10"/>
    </row>
    <row r="297" spans="1:4" ht="23.25">
      <c r="A297" s="7" t="s">
        <v>519</v>
      </c>
      <c r="B297" s="9" t="s">
        <v>520</v>
      </c>
      <c r="C297" s="10"/>
      <c r="D297" s="10"/>
    </row>
    <row r="298" spans="1:4" ht="23.25">
      <c r="A298" s="7" t="s">
        <v>521</v>
      </c>
      <c r="B298" s="9" t="s">
        <v>522</v>
      </c>
      <c r="C298" s="10"/>
      <c r="D298" s="10"/>
    </row>
    <row r="299" spans="1:4" ht="23.25">
      <c r="A299" s="7" t="s">
        <v>523</v>
      </c>
      <c r="B299" s="9" t="s">
        <v>524</v>
      </c>
      <c r="C299" s="10"/>
      <c r="D299" s="10"/>
    </row>
    <row r="300" spans="1:4" ht="23.25">
      <c r="A300" s="7" t="s">
        <v>525</v>
      </c>
      <c r="B300" s="9" t="s">
        <v>526</v>
      </c>
      <c r="C300" s="10"/>
      <c r="D300" s="10"/>
    </row>
    <row r="301" spans="1:4" ht="23.25">
      <c r="A301" s="7" t="s">
        <v>527</v>
      </c>
      <c r="B301" s="9" t="s">
        <v>528</v>
      </c>
      <c r="C301" s="10"/>
      <c r="D301" s="10"/>
    </row>
    <row r="302" spans="1:4" ht="23.25">
      <c r="A302" s="7" t="s">
        <v>529</v>
      </c>
      <c r="B302" s="9" t="s">
        <v>530</v>
      </c>
      <c r="C302" s="10"/>
      <c r="D302" s="10"/>
    </row>
    <row r="303" spans="1:4" ht="23.25">
      <c r="A303" s="7" t="s">
        <v>531</v>
      </c>
      <c r="B303" s="9" t="s">
        <v>532</v>
      </c>
      <c r="C303" s="10"/>
      <c r="D303" s="10"/>
    </row>
    <row r="304" spans="1:4" ht="23.25">
      <c r="A304" s="7" t="s">
        <v>533</v>
      </c>
      <c r="B304" s="9" t="s">
        <v>534</v>
      </c>
      <c r="C304" s="10"/>
      <c r="D304" s="10"/>
    </row>
    <row r="305" spans="1:4" ht="23.25">
      <c r="A305" s="7" t="s">
        <v>535</v>
      </c>
      <c r="B305" s="9" t="s">
        <v>536</v>
      </c>
      <c r="C305" s="10"/>
      <c r="D305" s="10"/>
    </row>
    <row r="306" spans="1:4" ht="23.25">
      <c r="A306" s="7" t="s">
        <v>537</v>
      </c>
      <c r="B306" s="9" t="s">
        <v>538</v>
      </c>
      <c r="C306" s="10"/>
      <c r="D306" s="10"/>
    </row>
    <row r="307" spans="1:4" ht="46.5">
      <c r="A307" s="7" t="s">
        <v>539</v>
      </c>
      <c r="B307" s="9" t="s">
        <v>540</v>
      </c>
      <c r="C307" s="10"/>
      <c r="D307" s="10"/>
    </row>
    <row r="308" spans="1:4" ht="23.25">
      <c r="A308" s="7" t="s">
        <v>541</v>
      </c>
      <c r="B308" s="9" t="s">
        <v>542</v>
      </c>
      <c r="C308" s="10"/>
      <c r="D308" s="10"/>
    </row>
    <row r="309" spans="1:4" ht="23.25">
      <c r="A309" s="7" t="s">
        <v>543</v>
      </c>
      <c r="B309" s="9" t="s">
        <v>544</v>
      </c>
      <c r="C309" s="10"/>
      <c r="D309" s="10"/>
    </row>
    <row r="310" spans="1:4" ht="23.25">
      <c r="A310" s="7" t="s">
        <v>545</v>
      </c>
      <c r="B310" s="9" t="s">
        <v>546</v>
      </c>
      <c r="C310" s="10"/>
      <c r="D310" s="10"/>
    </row>
    <row r="311" spans="1:4" ht="23.25">
      <c r="A311" s="7" t="s">
        <v>547</v>
      </c>
      <c r="B311" s="9" t="s">
        <v>548</v>
      </c>
      <c r="C311" s="10"/>
      <c r="D311" s="10"/>
    </row>
    <row r="314" ht="23.25">
      <c r="A314" s="22" t="s">
        <v>549</v>
      </c>
    </row>
    <row r="315" spans="1:4" ht="23.25">
      <c r="A315" s="262" t="s">
        <v>75</v>
      </c>
      <c r="B315" s="262" t="s">
        <v>76</v>
      </c>
      <c r="C315" s="262" t="s">
        <v>77</v>
      </c>
      <c r="D315" s="262"/>
    </row>
    <row r="316" spans="1:4" ht="23.25">
      <c r="A316" s="262"/>
      <c r="B316" s="262"/>
      <c r="C316" s="7" t="s">
        <v>315</v>
      </c>
      <c r="D316" s="7" t="s">
        <v>316</v>
      </c>
    </row>
    <row r="317" spans="1:4" ht="23.25">
      <c r="A317" s="7" t="s">
        <v>550</v>
      </c>
      <c r="B317" s="9" t="s">
        <v>51</v>
      </c>
      <c r="C317" s="19"/>
      <c r="D317" s="19"/>
    </row>
    <row r="318" spans="1:4" ht="23.25">
      <c r="A318" s="7" t="s">
        <v>551</v>
      </c>
      <c r="B318" s="9" t="s">
        <v>52</v>
      </c>
      <c r="C318" s="19"/>
      <c r="D318" s="19"/>
    </row>
    <row r="319" spans="1:4" s="21" customFormat="1" ht="23.25" customHeight="1">
      <c r="A319" s="7" t="s">
        <v>552</v>
      </c>
      <c r="B319" s="9" t="s">
        <v>553</v>
      </c>
      <c r="C319" s="20"/>
      <c r="D319" s="20"/>
    </row>
    <row r="320" spans="1:4" ht="23.25">
      <c r="A320" s="7" t="s">
        <v>554</v>
      </c>
      <c r="B320" s="9" t="s">
        <v>53</v>
      </c>
      <c r="C320" s="19"/>
      <c r="D320" s="19"/>
    </row>
    <row r="321" spans="1:4" ht="23.25">
      <c r="A321" s="7" t="s">
        <v>552</v>
      </c>
      <c r="B321" s="9" t="s">
        <v>555</v>
      </c>
      <c r="C321" s="19"/>
      <c r="D321" s="19"/>
    </row>
    <row r="322" spans="1:4" ht="23.25">
      <c r="A322" s="7" t="s">
        <v>554</v>
      </c>
      <c r="B322" s="9" t="s">
        <v>556</v>
      </c>
      <c r="C322" s="19"/>
      <c r="D322" s="19"/>
    </row>
    <row r="323" spans="1:4" ht="23.25">
      <c r="A323" s="7" t="s">
        <v>554</v>
      </c>
      <c r="B323" s="9" t="s">
        <v>557</v>
      </c>
      <c r="C323" s="19"/>
      <c r="D323" s="19"/>
    </row>
    <row r="324" spans="1:4" ht="23.25">
      <c r="A324" s="7" t="s">
        <v>558</v>
      </c>
      <c r="B324" s="9" t="s">
        <v>559</v>
      </c>
      <c r="C324" s="19"/>
      <c r="D324" s="19"/>
    </row>
    <row r="325" spans="1:4" ht="23.25">
      <c r="A325" s="7" t="s">
        <v>558</v>
      </c>
      <c r="B325" s="9" t="s">
        <v>560</v>
      </c>
      <c r="C325" s="19"/>
      <c r="D325" s="19"/>
    </row>
    <row r="326" spans="1:4" ht="23.25">
      <c r="A326" s="7" t="s">
        <v>561</v>
      </c>
      <c r="B326" s="9" t="s">
        <v>562</v>
      </c>
      <c r="C326" s="19"/>
      <c r="D326" s="19"/>
    </row>
    <row r="327" spans="1:4" ht="23.25">
      <c r="A327" s="7" t="s">
        <v>558</v>
      </c>
      <c r="B327" s="9" t="s">
        <v>563</v>
      </c>
      <c r="C327" s="19"/>
      <c r="D327" s="19"/>
    </row>
    <row r="328" spans="1:4" ht="23.25">
      <c r="A328" s="7" t="s">
        <v>561</v>
      </c>
      <c r="B328" s="9" t="s">
        <v>564</v>
      </c>
      <c r="C328" s="19"/>
      <c r="D328" s="19"/>
    </row>
    <row r="329" spans="1:4" s="12" customFormat="1" ht="24.75" customHeight="1">
      <c r="A329" s="7" t="s">
        <v>565</v>
      </c>
      <c r="B329" s="9" t="s">
        <v>566</v>
      </c>
      <c r="C329" s="18"/>
      <c r="D329" s="18"/>
    </row>
    <row r="330" spans="1:4" ht="23.25">
      <c r="A330" s="7" t="s">
        <v>567</v>
      </c>
      <c r="B330" s="9" t="s">
        <v>568</v>
      </c>
      <c r="C330" s="19"/>
      <c r="D330" s="19"/>
    </row>
    <row r="331" spans="1:4" ht="23.25">
      <c r="A331" s="7" t="s">
        <v>561</v>
      </c>
      <c r="B331" s="9" t="s">
        <v>569</v>
      </c>
      <c r="C331" s="19"/>
      <c r="D331" s="19"/>
    </row>
    <row r="332" spans="1:4" ht="23.25">
      <c r="A332" s="7" t="s">
        <v>565</v>
      </c>
      <c r="B332" s="9" t="s">
        <v>570</v>
      </c>
      <c r="C332" s="19"/>
      <c r="D332" s="19"/>
    </row>
    <row r="333" spans="1:4" s="21" customFormat="1" ht="25.5" customHeight="1">
      <c r="A333" s="18" t="s">
        <v>571</v>
      </c>
      <c r="B333" s="9" t="s">
        <v>572</v>
      </c>
      <c r="C333" s="20"/>
      <c r="D333" s="20"/>
    </row>
    <row r="334" spans="1:4" ht="23.25">
      <c r="A334" s="7" t="s">
        <v>573</v>
      </c>
      <c r="B334" s="9" t="s">
        <v>574</v>
      </c>
      <c r="C334" s="19"/>
      <c r="D334" s="19"/>
    </row>
    <row r="338" ht="23.25">
      <c r="A338" s="22" t="s">
        <v>575</v>
      </c>
    </row>
    <row r="339" spans="1:4" ht="23.25">
      <c r="A339" s="262" t="s">
        <v>75</v>
      </c>
      <c r="B339" s="262" t="s">
        <v>76</v>
      </c>
      <c r="C339" s="262" t="s">
        <v>77</v>
      </c>
      <c r="D339" s="262"/>
    </row>
    <row r="340" spans="1:4" ht="23.25">
      <c r="A340" s="262"/>
      <c r="B340" s="262"/>
      <c r="C340" s="7" t="s">
        <v>315</v>
      </c>
      <c r="D340" s="7" t="s">
        <v>316</v>
      </c>
    </row>
    <row r="341" spans="1:4" ht="23.25">
      <c r="A341" s="7" t="s">
        <v>576</v>
      </c>
      <c r="B341" s="9" t="s">
        <v>54</v>
      </c>
      <c r="C341" s="19"/>
      <c r="D341" s="19"/>
    </row>
    <row r="342" spans="1:4" ht="23.25">
      <c r="A342" s="7" t="s">
        <v>577</v>
      </c>
      <c r="B342" s="9" t="s">
        <v>55</v>
      </c>
      <c r="C342" s="19"/>
      <c r="D342" s="19"/>
    </row>
    <row r="343" spans="1:4" ht="23.25">
      <c r="A343" s="7" t="s">
        <v>578</v>
      </c>
      <c r="B343" s="9" t="s">
        <v>56</v>
      </c>
      <c r="C343" s="19"/>
      <c r="D343" s="19"/>
    </row>
    <row r="344" spans="1:4" ht="23.25">
      <c r="A344" s="7" t="s">
        <v>579</v>
      </c>
      <c r="B344" s="9" t="s">
        <v>57</v>
      </c>
      <c r="C344" s="19"/>
      <c r="D344" s="19"/>
    </row>
    <row r="345" spans="1:4" ht="23.25">
      <c r="A345" s="7" t="s">
        <v>580</v>
      </c>
      <c r="B345" s="9" t="s">
        <v>581</v>
      </c>
      <c r="C345" s="19"/>
      <c r="D345" s="19"/>
    </row>
    <row r="346" spans="1:4" ht="23.25">
      <c r="A346" s="7" t="s">
        <v>582</v>
      </c>
      <c r="B346" s="9" t="s">
        <v>583</v>
      </c>
      <c r="C346" s="19"/>
      <c r="D346" s="19"/>
    </row>
    <row r="347" spans="1:4" ht="23.25">
      <c r="A347" s="7" t="s">
        <v>584</v>
      </c>
      <c r="B347" s="9" t="s">
        <v>585</v>
      </c>
      <c r="C347" s="19"/>
      <c r="D347" s="19"/>
    </row>
    <row r="348" spans="1:4" ht="23.25">
      <c r="A348" s="7" t="s">
        <v>586</v>
      </c>
      <c r="B348" s="9" t="s">
        <v>587</v>
      </c>
      <c r="C348" s="19"/>
      <c r="D348" s="19"/>
    </row>
    <row r="349" spans="1:4" ht="23.25">
      <c r="A349" s="7" t="s">
        <v>588</v>
      </c>
      <c r="B349" s="9" t="s">
        <v>589</v>
      </c>
      <c r="C349" s="19"/>
      <c r="D349" s="19"/>
    </row>
    <row r="350" spans="1:4" ht="23.25">
      <c r="A350" s="7" t="s">
        <v>590</v>
      </c>
      <c r="B350" s="9" t="s">
        <v>591</v>
      </c>
      <c r="C350" s="19"/>
      <c r="D350" s="19"/>
    </row>
    <row r="351" spans="1:4" ht="23.25">
      <c r="A351" s="7" t="s">
        <v>592</v>
      </c>
      <c r="B351" s="9" t="s">
        <v>593</v>
      </c>
      <c r="C351" s="19"/>
      <c r="D351" s="19"/>
    </row>
    <row r="352" spans="1:4" ht="23.25">
      <c r="A352" s="7" t="s">
        <v>594</v>
      </c>
      <c r="B352" s="9" t="s">
        <v>595</v>
      </c>
      <c r="C352" s="19"/>
      <c r="D352" s="19"/>
    </row>
    <row r="353" spans="1:4" ht="23.25">
      <c r="A353" s="7" t="s">
        <v>596</v>
      </c>
      <c r="B353" s="9" t="s">
        <v>597</v>
      </c>
      <c r="C353" s="19"/>
      <c r="D353" s="19"/>
    </row>
    <row r="354" spans="1:4" ht="23.25">
      <c r="A354" s="7" t="s">
        <v>598</v>
      </c>
      <c r="B354" s="9" t="s">
        <v>599</v>
      </c>
      <c r="C354" s="19"/>
      <c r="D354" s="19"/>
    </row>
    <row r="355" spans="1:4" ht="23.25">
      <c r="A355" s="7" t="s">
        <v>600</v>
      </c>
      <c r="B355" s="9" t="s">
        <v>601</v>
      </c>
      <c r="C355" s="19"/>
      <c r="D355" s="19"/>
    </row>
    <row r="356" spans="1:4" ht="23.25">
      <c r="A356" s="7" t="s">
        <v>602</v>
      </c>
      <c r="B356" s="9" t="s">
        <v>603</v>
      </c>
      <c r="C356" s="19"/>
      <c r="D356" s="19"/>
    </row>
    <row r="357" spans="1:4" ht="25.5" customHeight="1">
      <c r="A357" s="7" t="s">
        <v>604</v>
      </c>
      <c r="B357" s="9" t="s">
        <v>2</v>
      </c>
      <c r="C357" s="19"/>
      <c r="D357" s="19"/>
    </row>
    <row r="358" spans="1:4" ht="23.25">
      <c r="A358" s="7" t="s">
        <v>605</v>
      </c>
      <c r="B358" s="9" t="s">
        <v>606</v>
      </c>
      <c r="C358" s="19"/>
      <c r="D358" s="19"/>
    </row>
    <row r="359" spans="1:4" ht="23.25">
      <c r="A359" s="7" t="s">
        <v>607</v>
      </c>
      <c r="B359" s="9" t="s">
        <v>608</v>
      </c>
      <c r="C359" s="19"/>
      <c r="D359" s="19"/>
    </row>
    <row r="360" spans="1:4" ht="23.25">
      <c r="A360" s="7" t="s">
        <v>609</v>
      </c>
      <c r="B360" s="9" t="s">
        <v>610</v>
      </c>
      <c r="C360" s="19"/>
      <c r="D360" s="19"/>
    </row>
    <row r="361" spans="1:4" ht="22.5" customHeight="1">
      <c r="A361" s="18" t="s">
        <v>611</v>
      </c>
      <c r="B361" s="9" t="s">
        <v>612</v>
      </c>
      <c r="C361" s="19"/>
      <c r="D361" s="19"/>
    </row>
    <row r="362" spans="1:4" s="5" customFormat="1" ht="26.25" customHeight="1">
      <c r="A362" s="18" t="s">
        <v>613</v>
      </c>
      <c r="B362" s="9" t="s">
        <v>614</v>
      </c>
      <c r="C362" s="9"/>
      <c r="D362" s="9"/>
    </row>
    <row r="363" spans="1:4" ht="23.25">
      <c r="A363" s="7" t="s">
        <v>615</v>
      </c>
      <c r="B363" s="9" t="s">
        <v>616</v>
      </c>
      <c r="C363" s="19"/>
      <c r="D363" s="19"/>
    </row>
    <row r="364" spans="1:4" ht="23.25">
      <c r="A364" s="7" t="s">
        <v>617</v>
      </c>
      <c r="B364" s="9" t="s">
        <v>618</v>
      </c>
      <c r="C364" s="19"/>
      <c r="D364" s="19"/>
    </row>
    <row r="366" ht="23.25">
      <c r="A366" s="6"/>
    </row>
    <row r="369" ht="23.25">
      <c r="A369" s="6" t="s">
        <v>619</v>
      </c>
    </row>
    <row r="370" spans="1:4" ht="23.25">
      <c r="A370" s="262" t="s">
        <v>75</v>
      </c>
      <c r="B370" s="262" t="s">
        <v>76</v>
      </c>
      <c r="C370" s="262" t="s">
        <v>77</v>
      </c>
      <c r="D370" s="262"/>
    </row>
    <row r="371" spans="1:4" ht="23.25">
      <c r="A371" s="262"/>
      <c r="B371" s="262"/>
      <c r="C371" s="7" t="s">
        <v>315</v>
      </c>
      <c r="D371" s="7" t="s">
        <v>316</v>
      </c>
    </row>
    <row r="372" spans="1:4" ht="23.25">
      <c r="A372" s="7" t="s">
        <v>620</v>
      </c>
      <c r="B372" s="9" t="s">
        <v>58</v>
      </c>
      <c r="C372" s="18"/>
      <c r="D372" s="18"/>
    </row>
    <row r="373" spans="1:4" ht="23.25">
      <c r="A373" s="7" t="s">
        <v>621</v>
      </c>
      <c r="B373" s="9" t="s">
        <v>59</v>
      </c>
      <c r="C373" s="18"/>
      <c r="D373" s="18"/>
    </row>
    <row r="374" spans="1:4" ht="23.25">
      <c r="A374" s="7" t="s">
        <v>622</v>
      </c>
      <c r="B374" s="9" t="s">
        <v>60</v>
      </c>
      <c r="C374" s="18"/>
      <c r="D374" s="18"/>
    </row>
    <row r="375" spans="1:4" ht="23.25">
      <c r="A375" s="8" t="s">
        <v>623</v>
      </c>
      <c r="B375" s="9" t="s">
        <v>61</v>
      </c>
      <c r="C375" s="18"/>
      <c r="D375" s="18"/>
    </row>
    <row r="376" spans="1:4" ht="23.25">
      <c r="A376" s="8" t="s">
        <v>624</v>
      </c>
      <c r="B376" s="9" t="s">
        <v>625</v>
      </c>
      <c r="C376" s="18"/>
      <c r="D376" s="18"/>
    </row>
    <row r="377" spans="1:4" ht="23.25">
      <c r="A377" s="8" t="s">
        <v>626</v>
      </c>
      <c r="B377" s="9" t="s">
        <v>62</v>
      </c>
      <c r="C377" s="18"/>
      <c r="D377" s="18"/>
    </row>
    <row r="378" spans="1:4" ht="46.5">
      <c r="A378" s="8" t="s">
        <v>627</v>
      </c>
      <c r="B378" s="9" t="s">
        <v>628</v>
      </c>
      <c r="C378" s="11"/>
      <c r="D378" s="11"/>
    </row>
    <row r="379" spans="1:4" ht="23.25">
      <c r="A379" s="8" t="s">
        <v>629</v>
      </c>
      <c r="B379" s="9" t="s">
        <v>630</v>
      </c>
      <c r="C379" s="11"/>
      <c r="D379" s="11"/>
    </row>
    <row r="380" spans="1:4" ht="23.25">
      <c r="A380" s="8" t="s">
        <v>631</v>
      </c>
      <c r="B380" s="9" t="s">
        <v>632</v>
      </c>
      <c r="C380" s="11"/>
      <c r="D380" s="11"/>
    </row>
    <row r="381" spans="1:4" ht="23.25">
      <c r="A381" s="8" t="s">
        <v>633</v>
      </c>
      <c r="B381" s="9" t="s">
        <v>634</v>
      </c>
      <c r="C381" s="11"/>
      <c r="D381" s="11"/>
    </row>
    <row r="382" spans="1:4" ht="23.25">
      <c r="A382" s="8" t="s">
        <v>635</v>
      </c>
      <c r="B382" s="9" t="s">
        <v>636</v>
      </c>
      <c r="C382" s="11"/>
      <c r="D382" s="11"/>
    </row>
    <row r="383" spans="1:4" ht="23.25">
      <c r="A383" s="8" t="s">
        <v>637</v>
      </c>
      <c r="B383" s="9" t="s">
        <v>364</v>
      </c>
      <c r="C383" s="11"/>
      <c r="D383" s="11"/>
    </row>
    <row r="384" spans="1:4" ht="23.25">
      <c r="A384" s="8" t="s">
        <v>638</v>
      </c>
      <c r="B384" s="9" t="s">
        <v>639</v>
      </c>
      <c r="C384" s="11"/>
      <c r="D384" s="11"/>
    </row>
    <row r="385" spans="1:4" ht="23.25">
      <c r="A385" s="8" t="s">
        <v>640</v>
      </c>
      <c r="B385" s="9" t="s">
        <v>641</v>
      </c>
      <c r="C385" s="11"/>
      <c r="D385" s="11"/>
    </row>
    <row r="386" spans="1:4" ht="23.25">
      <c r="A386" s="8" t="s">
        <v>642</v>
      </c>
      <c r="B386" s="9" t="s">
        <v>643</v>
      </c>
      <c r="C386" s="11"/>
      <c r="D386" s="11"/>
    </row>
    <row r="387" spans="1:4" ht="23.25">
      <c r="A387" s="8" t="s">
        <v>644</v>
      </c>
      <c r="B387" s="9" t="s">
        <v>645</v>
      </c>
      <c r="C387" s="11"/>
      <c r="D387" s="11"/>
    </row>
    <row r="388" spans="1:4" ht="23.25">
      <c r="A388" s="8" t="s">
        <v>646</v>
      </c>
      <c r="B388" s="9" t="s">
        <v>647</v>
      </c>
      <c r="C388" s="11"/>
      <c r="D388" s="11"/>
    </row>
    <row r="389" spans="1:4" ht="46.5">
      <c r="A389" s="8" t="s">
        <v>648</v>
      </c>
      <c r="B389" s="9" t="s">
        <v>649</v>
      </c>
      <c r="C389" s="11"/>
      <c r="D389" s="11"/>
    </row>
    <row r="390" spans="1:4" ht="23.25">
      <c r="A390" s="8" t="s">
        <v>650</v>
      </c>
      <c r="B390" s="9" t="s">
        <v>651</v>
      </c>
      <c r="C390" s="11"/>
      <c r="D390" s="11"/>
    </row>
    <row r="391" spans="1:4" ht="23.25">
      <c r="A391" s="8" t="s">
        <v>652</v>
      </c>
      <c r="B391" s="9" t="s">
        <v>653</v>
      </c>
      <c r="C391" s="11"/>
      <c r="D391" s="11"/>
    </row>
    <row r="392" spans="1:4" ht="23.25">
      <c r="A392" s="8" t="s">
        <v>654</v>
      </c>
      <c r="B392" s="9" t="s">
        <v>655</v>
      </c>
      <c r="C392" s="11"/>
      <c r="D392" s="11"/>
    </row>
    <row r="393" spans="1:4" ht="23.25" customHeight="1">
      <c r="A393" s="8" t="s">
        <v>656</v>
      </c>
      <c r="B393" s="9" t="s">
        <v>657</v>
      </c>
      <c r="C393" s="11"/>
      <c r="D393" s="11"/>
    </row>
    <row r="394" spans="1:4" ht="23.25">
      <c r="A394" s="8" t="s">
        <v>658</v>
      </c>
      <c r="B394" s="9" t="s">
        <v>659</v>
      </c>
      <c r="C394" s="11"/>
      <c r="D394" s="11"/>
    </row>
    <row r="395" spans="1:4" ht="23.25">
      <c r="A395" s="8" t="s">
        <v>660</v>
      </c>
      <c r="B395" s="9" t="s">
        <v>661</v>
      </c>
      <c r="C395" s="11"/>
      <c r="D395" s="11"/>
    </row>
    <row r="396" spans="1:4" ht="23.25">
      <c r="A396" s="8" t="s">
        <v>662</v>
      </c>
      <c r="B396" s="9" t="s">
        <v>663</v>
      </c>
      <c r="C396" s="11"/>
      <c r="D396" s="11"/>
    </row>
    <row r="397" spans="1:4" ht="23.25">
      <c r="A397" s="8" t="s">
        <v>664</v>
      </c>
      <c r="B397" s="9" t="s">
        <v>665</v>
      </c>
      <c r="C397" s="11"/>
      <c r="D397" s="11"/>
    </row>
    <row r="398" spans="1:4" ht="23.25">
      <c r="A398" s="8" t="s">
        <v>666</v>
      </c>
      <c r="B398" s="9" t="s">
        <v>667</v>
      </c>
      <c r="C398" s="10"/>
      <c r="D398" s="10"/>
    </row>
    <row r="399" spans="1:4" ht="46.5">
      <c r="A399" s="8" t="s">
        <v>668</v>
      </c>
      <c r="B399" s="9" t="s">
        <v>669</v>
      </c>
      <c r="C399" s="10"/>
      <c r="D399" s="10"/>
    </row>
    <row r="400" spans="1:4" ht="23.25">
      <c r="A400" s="8" t="s">
        <v>670</v>
      </c>
      <c r="B400" s="9" t="s">
        <v>671</v>
      </c>
      <c r="C400" s="10"/>
      <c r="D400" s="10"/>
    </row>
    <row r="401" spans="1:4" ht="23.25">
      <c r="A401" s="8" t="s">
        <v>672</v>
      </c>
      <c r="B401" s="9" t="s">
        <v>673</v>
      </c>
      <c r="C401" s="10"/>
      <c r="D401" s="10"/>
    </row>
    <row r="402" spans="1:4" ht="23.25">
      <c r="A402" s="8" t="s">
        <v>674</v>
      </c>
      <c r="B402" s="9" t="s">
        <v>675</v>
      </c>
      <c r="C402" s="10"/>
      <c r="D402" s="10"/>
    </row>
    <row r="403" spans="1:4" ht="23.25">
      <c r="A403" s="8" t="s">
        <v>676</v>
      </c>
      <c r="B403" s="9" t="s">
        <v>677</v>
      </c>
      <c r="C403" s="10"/>
      <c r="D403" s="10"/>
    </row>
    <row r="404" spans="1:4" ht="46.5">
      <c r="A404" s="8" t="s">
        <v>678</v>
      </c>
      <c r="B404" s="9" t="s">
        <v>679</v>
      </c>
      <c r="C404" s="10"/>
      <c r="D404" s="10"/>
    </row>
    <row r="405" spans="1:4" ht="23.25">
      <c r="A405" s="8" t="s">
        <v>680</v>
      </c>
      <c r="B405" s="9" t="s">
        <v>681</v>
      </c>
      <c r="C405" s="10"/>
      <c r="D405" s="10"/>
    </row>
    <row r="406" spans="1:4" ht="23.25">
      <c r="A406" s="8" t="s">
        <v>682</v>
      </c>
      <c r="B406" s="9" t="s">
        <v>683</v>
      </c>
      <c r="C406" s="10"/>
      <c r="D406" s="10"/>
    </row>
    <row r="407" spans="1:4" ht="46.5">
      <c r="A407" s="8" t="s">
        <v>684</v>
      </c>
      <c r="B407" s="9" t="s">
        <v>685</v>
      </c>
      <c r="C407" s="10"/>
      <c r="D407" s="10"/>
    </row>
    <row r="408" spans="1:4" ht="46.5">
      <c r="A408" s="8" t="s">
        <v>686</v>
      </c>
      <c r="B408" s="9" t="s">
        <v>687</v>
      </c>
      <c r="C408" s="10"/>
      <c r="D408" s="10"/>
    </row>
    <row r="409" spans="1:4" ht="23.25">
      <c r="A409" s="8" t="s">
        <v>688</v>
      </c>
      <c r="B409" s="9" t="s">
        <v>689</v>
      </c>
      <c r="C409" s="10"/>
      <c r="D409" s="10"/>
    </row>
  </sheetData>
  <sheetProtection/>
  <mergeCells count="40">
    <mergeCell ref="A370:A371"/>
    <mergeCell ref="B370:B371"/>
    <mergeCell ref="C370:D370"/>
    <mergeCell ref="A315:A316"/>
    <mergeCell ref="B315:B316"/>
    <mergeCell ref="C315:D315"/>
    <mergeCell ref="A339:A340"/>
    <mergeCell ref="B339:B340"/>
    <mergeCell ref="C339:D339"/>
    <mergeCell ref="A220:A221"/>
    <mergeCell ref="B220:B221"/>
    <mergeCell ref="C220:D220"/>
    <mergeCell ref="A262:A263"/>
    <mergeCell ref="B262:B263"/>
    <mergeCell ref="C262:D262"/>
    <mergeCell ref="A134:A135"/>
    <mergeCell ref="B134:B135"/>
    <mergeCell ref="C134:D134"/>
    <mergeCell ref="A175:A176"/>
    <mergeCell ref="B175:B176"/>
    <mergeCell ref="C175:D175"/>
    <mergeCell ref="A77:A78"/>
    <mergeCell ref="B77:B78"/>
    <mergeCell ref="C77:D77"/>
    <mergeCell ref="A105:A106"/>
    <mergeCell ref="B105:B106"/>
    <mergeCell ref="C105:D105"/>
    <mergeCell ref="A20:A21"/>
    <mergeCell ref="B20:B21"/>
    <mergeCell ref="C20:D20"/>
    <mergeCell ref="A8:D8"/>
    <mergeCell ref="A9:D9"/>
    <mergeCell ref="A10:D10"/>
    <mergeCell ref="A11:D11"/>
    <mergeCell ref="A1:D1"/>
    <mergeCell ref="A2:D2"/>
    <mergeCell ref="A3:D3"/>
    <mergeCell ref="A5:D5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15"/>
  <sheetViews>
    <sheetView zoomScale="120" zoomScaleNormal="120" zoomScalePageLayoutView="0" workbookViewId="0" topLeftCell="A112">
      <selection activeCell="J128" sqref="J128"/>
    </sheetView>
  </sheetViews>
  <sheetFormatPr defaultColWidth="12.57421875" defaultRowHeight="15"/>
  <cols>
    <col min="1" max="1" width="4.421875" style="4" customWidth="1"/>
    <col min="2" max="2" width="45.00390625" style="5" customWidth="1"/>
    <col min="3" max="3" width="7.00390625" style="1" hidden="1" customWidth="1"/>
    <col min="4" max="4" width="9.00390625" style="1" hidden="1" customWidth="1"/>
    <col min="5" max="5" width="4.7109375" style="1" customWidth="1"/>
    <col min="6" max="9" width="5.140625" style="1" customWidth="1"/>
    <col min="10" max="16384" width="12.57421875" style="1" customWidth="1"/>
  </cols>
  <sheetData>
    <row r="1" spans="1:9" s="206" customFormat="1" ht="21">
      <c r="A1" s="280" t="s">
        <v>860</v>
      </c>
      <c r="B1" s="280"/>
      <c r="C1" s="280"/>
      <c r="D1" s="280"/>
      <c r="E1" s="280"/>
      <c r="F1" s="280"/>
      <c r="G1" s="280"/>
      <c r="H1" s="280"/>
      <c r="I1" s="280"/>
    </row>
    <row r="2" spans="1:9" s="206" customFormat="1" ht="21">
      <c r="A2" s="280" t="s">
        <v>63</v>
      </c>
      <c r="B2" s="280"/>
      <c r="C2" s="280"/>
      <c r="D2" s="280"/>
      <c r="E2" s="280"/>
      <c r="F2" s="280"/>
      <c r="G2" s="280"/>
      <c r="H2" s="280"/>
      <c r="I2" s="280"/>
    </row>
    <row r="3" spans="1:9" s="206" customFormat="1" ht="21">
      <c r="A3" s="281" t="s">
        <v>861</v>
      </c>
      <c r="B3" s="281"/>
      <c r="C3" s="281"/>
      <c r="D3" s="281"/>
      <c r="E3" s="281"/>
      <c r="F3" s="281"/>
      <c r="G3" s="281"/>
      <c r="H3" s="281"/>
      <c r="I3" s="281"/>
    </row>
    <row r="4" spans="1:9" s="102" customFormat="1" ht="21">
      <c r="A4" s="207"/>
      <c r="B4" s="208"/>
      <c r="C4" s="209"/>
      <c r="D4" s="209"/>
      <c r="E4" s="209"/>
      <c r="F4" s="209"/>
      <c r="G4" s="209"/>
      <c r="H4" s="209"/>
      <c r="I4" s="209"/>
    </row>
    <row r="5" spans="1:9" s="102" customFormat="1" ht="21">
      <c r="A5" s="210" t="s">
        <v>862</v>
      </c>
      <c r="B5" s="210"/>
      <c r="C5" s="210"/>
      <c r="D5" s="210"/>
      <c r="E5" s="210"/>
      <c r="F5" s="210"/>
      <c r="G5" s="209"/>
      <c r="H5" s="209"/>
      <c r="I5" s="209"/>
    </row>
    <row r="6" spans="1:9" s="102" customFormat="1" ht="21">
      <c r="A6" s="279" t="s">
        <v>66</v>
      </c>
      <c r="B6" s="279"/>
      <c r="C6" s="279"/>
      <c r="D6" s="279"/>
      <c r="E6" s="279"/>
      <c r="F6" s="279"/>
      <c r="G6" s="209"/>
      <c r="H6" s="209"/>
      <c r="I6" s="209"/>
    </row>
    <row r="7" spans="1:9" s="102" customFormat="1" ht="48" customHeight="1">
      <c r="A7" s="278" t="s">
        <v>67</v>
      </c>
      <c r="B7" s="278"/>
      <c r="C7" s="278"/>
      <c r="D7" s="278"/>
      <c r="E7" s="278"/>
      <c r="F7" s="278"/>
      <c r="G7" s="278"/>
      <c r="H7" s="278"/>
      <c r="I7" s="278"/>
    </row>
    <row r="8" spans="1:9" s="102" customFormat="1" ht="42" customHeight="1">
      <c r="A8" s="277" t="s">
        <v>68</v>
      </c>
      <c r="B8" s="277"/>
      <c r="C8" s="277"/>
      <c r="D8" s="277"/>
      <c r="E8" s="277"/>
      <c r="F8" s="277"/>
      <c r="G8" s="277"/>
      <c r="H8" s="277"/>
      <c r="I8" s="277"/>
    </row>
    <row r="9" spans="1:9" s="102" customFormat="1" ht="21">
      <c r="A9" s="279" t="s">
        <v>69</v>
      </c>
      <c r="B9" s="279"/>
      <c r="C9" s="279"/>
      <c r="D9" s="279"/>
      <c r="E9" s="279"/>
      <c r="F9" s="279"/>
      <c r="G9" s="209"/>
      <c r="H9" s="209"/>
      <c r="I9" s="209"/>
    </row>
    <row r="10" spans="1:9" s="102" customFormat="1" ht="41.25" customHeight="1">
      <c r="A10" s="278" t="s">
        <v>70</v>
      </c>
      <c r="B10" s="278"/>
      <c r="C10" s="278"/>
      <c r="D10" s="278"/>
      <c r="E10" s="278"/>
      <c r="F10" s="278"/>
      <c r="G10" s="278"/>
      <c r="H10" s="278"/>
      <c r="I10" s="278"/>
    </row>
    <row r="11" spans="1:9" s="102" customFormat="1" ht="42" customHeight="1">
      <c r="A11" s="278" t="s">
        <v>71</v>
      </c>
      <c r="B11" s="278"/>
      <c r="C11" s="278"/>
      <c r="D11" s="278"/>
      <c r="E11" s="278"/>
      <c r="F11" s="278"/>
      <c r="G11" s="278"/>
      <c r="H11" s="278"/>
      <c r="I11" s="278"/>
    </row>
    <row r="12" spans="1:9" s="102" customFormat="1" ht="21">
      <c r="A12" s="276" t="s">
        <v>72</v>
      </c>
      <c r="B12" s="276"/>
      <c r="C12" s="276"/>
      <c r="D12" s="276"/>
      <c r="E12" s="276"/>
      <c r="F12" s="276"/>
      <c r="G12" s="209"/>
      <c r="H12" s="209"/>
      <c r="I12" s="209"/>
    </row>
    <row r="13" spans="1:9" s="102" customFormat="1" ht="21">
      <c r="A13" s="273" t="s">
        <v>844</v>
      </c>
      <c r="B13" s="273"/>
      <c r="C13" s="273"/>
      <c r="D13" s="273"/>
      <c r="E13" s="273"/>
      <c r="F13" s="273"/>
      <c r="G13" s="209"/>
      <c r="H13" s="209"/>
      <c r="I13" s="209"/>
    </row>
    <row r="14" spans="1:9" s="102" customFormat="1" ht="21">
      <c r="A14" s="273" t="s">
        <v>845</v>
      </c>
      <c r="B14" s="273"/>
      <c r="C14" s="273"/>
      <c r="D14" s="273"/>
      <c r="E14" s="273"/>
      <c r="F14" s="273"/>
      <c r="G14" s="209"/>
      <c r="H14" s="209"/>
      <c r="I14" s="209"/>
    </row>
    <row r="15" spans="1:9" s="102" customFormat="1" ht="21">
      <c r="A15" s="273" t="s">
        <v>846</v>
      </c>
      <c r="B15" s="273"/>
      <c r="C15" s="273"/>
      <c r="D15" s="273"/>
      <c r="E15" s="273"/>
      <c r="F15" s="273"/>
      <c r="G15" s="209"/>
      <c r="H15" s="209"/>
      <c r="I15" s="209"/>
    </row>
    <row r="16" spans="1:9" s="102" customFormat="1" ht="21">
      <c r="A16" s="273" t="s">
        <v>848</v>
      </c>
      <c r="B16" s="273"/>
      <c r="C16" s="273"/>
      <c r="D16" s="273"/>
      <c r="E16" s="273"/>
      <c r="F16" s="273"/>
      <c r="G16" s="209"/>
      <c r="H16" s="209"/>
      <c r="I16" s="209"/>
    </row>
    <row r="17" spans="1:9" s="102" customFormat="1" ht="21">
      <c r="A17" s="274" t="s">
        <v>847</v>
      </c>
      <c r="B17" s="274"/>
      <c r="C17" s="274"/>
      <c r="D17" s="274"/>
      <c r="E17" s="274"/>
      <c r="F17" s="274"/>
      <c r="G17" s="209"/>
      <c r="H17" s="209"/>
      <c r="I17" s="209"/>
    </row>
    <row r="18" spans="1:9" s="102" customFormat="1" ht="21">
      <c r="A18" s="211"/>
      <c r="B18" s="211"/>
      <c r="C18" s="211"/>
      <c r="D18" s="211"/>
      <c r="E18" s="211"/>
      <c r="F18" s="211"/>
      <c r="G18" s="209"/>
      <c r="H18" s="209"/>
      <c r="I18" s="209"/>
    </row>
    <row r="19" spans="1:9" s="102" customFormat="1" ht="21">
      <c r="A19" s="212" t="s">
        <v>73</v>
      </c>
      <c r="B19" s="213"/>
      <c r="C19" s="209"/>
      <c r="D19" s="209"/>
      <c r="E19" s="209"/>
      <c r="F19" s="209"/>
      <c r="G19" s="209"/>
      <c r="H19" s="209"/>
      <c r="I19" s="209"/>
    </row>
    <row r="20" spans="1:9" s="103" customFormat="1" ht="21">
      <c r="A20" s="214" t="s">
        <v>849</v>
      </c>
      <c r="B20" s="215"/>
      <c r="C20" s="216"/>
      <c r="D20" s="216"/>
      <c r="E20" s="216"/>
      <c r="F20" s="216"/>
      <c r="G20" s="216"/>
      <c r="H20" s="216"/>
      <c r="I20" s="216"/>
    </row>
    <row r="21" spans="1:9" s="102" customFormat="1" ht="21">
      <c r="A21" s="270" t="s">
        <v>75</v>
      </c>
      <c r="B21" s="270" t="s">
        <v>76</v>
      </c>
      <c r="C21" s="270" t="s">
        <v>77</v>
      </c>
      <c r="D21" s="270"/>
      <c r="E21" s="275" t="s">
        <v>80</v>
      </c>
      <c r="F21" s="275"/>
      <c r="G21" s="275"/>
      <c r="H21" s="275"/>
      <c r="I21" s="275"/>
    </row>
    <row r="22" spans="1:9" s="102" customFormat="1" ht="21">
      <c r="A22" s="270"/>
      <c r="B22" s="270"/>
      <c r="C22" s="218" t="s">
        <v>78</v>
      </c>
      <c r="D22" s="218" t="s">
        <v>79</v>
      </c>
      <c r="E22" s="217">
        <v>5</v>
      </c>
      <c r="F22" s="217">
        <v>4</v>
      </c>
      <c r="G22" s="217">
        <v>3</v>
      </c>
      <c r="H22" s="217">
        <v>2</v>
      </c>
      <c r="I22" s="217">
        <v>1</v>
      </c>
    </row>
    <row r="23" spans="1:9" s="102" customFormat="1" ht="42">
      <c r="A23" s="218" t="s">
        <v>707</v>
      </c>
      <c r="B23" s="100" t="s">
        <v>812</v>
      </c>
      <c r="C23" s="219" t="s">
        <v>804</v>
      </c>
      <c r="D23" s="220"/>
      <c r="E23" s="220"/>
      <c r="F23" s="220"/>
      <c r="G23" s="220"/>
      <c r="H23" s="220"/>
      <c r="I23" s="220"/>
    </row>
    <row r="24" spans="1:9" s="102" customFormat="1" ht="21">
      <c r="A24" s="218" t="s">
        <v>863</v>
      </c>
      <c r="B24" s="100" t="s">
        <v>856</v>
      </c>
      <c r="C24" s="218"/>
      <c r="D24" s="218" t="s">
        <v>804</v>
      </c>
      <c r="E24" s="220"/>
      <c r="F24" s="220"/>
      <c r="G24" s="220"/>
      <c r="H24" s="220"/>
      <c r="I24" s="220"/>
    </row>
    <row r="25" spans="1:9" s="102" customFormat="1" ht="42">
      <c r="A25" s="218" t="s">
        <v>864</v>
      </c>
      <c r="B25" s="100" t="s">
        <v>818</v>
      </c>
      <c r="C25" s="218"/>
      <c r="D25" s="218" t="s">
        <v>804</v>
      </c>
      <c r="E25" s="220"/>
      <c r="F25" s="220"/>
      <c r="G25" s="220"/>
      <c r="H25" s="220"/>
      <c r="I25" s="220"/>
    </row>
    <row r="26" spans="1:9" s="102" customFormat="1" ht="21">
      <c r="A26" s="218" t="s">
        <v>865</v>
      </c>
      <c r="B26" s="100" t="s">
        <v>114</v>
      </c>
      <c r="C26" s="218"/>
      <c r="D26" s="218" t="s">
        <v>804</v>
      </c>
      <c r="E26" s="220"/>
      <c r="F26" s="220"/>
      <c r="G26" s="220"/>
      <c r="H26" s="220"/>
      <c r="I26" s="220"/>
    </row>
    <row r="27" spans="1:9" s="102" customFormat="1" ht="42">
      <c r="A27" s="218" t="s">
        <v>866</v>
      </c>
      <c r="B27" s="100" t="s">
        <v>870</v>
      </c>
      <c r="C27" s="218"/>
      <c r="D27" s="218" t="s">
        <v>804</v>
      </c>
      <c r="E27" s="220"/>
      <c r="F27" s="220"/>
      <c r="G27" s="220"/>
      <c r="H27" s="220"/>
      <c r="I27" s="220"/>
    </row>
    <row r="28" spans="1:9" s="102" customFormat="1" ht="21">
      <c r="A28" s="218" t="s">
        <v>867</v>
      </c>
      <c r="B28" s="100" t="s">
        <v>871</v>
      </c>
      <c r="C28" s="218" t="s">
        <v>804</v>
      </c>
      <c r="D28" s="209"/>
      <c r="E28" s="220"/>
      <c r="F28" s="220"/>
      <c r="G28" s="220"/>
      <c r="H28" s="220"/>
      <c r="I28" s="220"/>
    </row>
    <row r="29" spans="1:9" s="102" customFormat="1" ht="63">
      <c r="A29" s="218" t="s">
        <v>868</v>
      </c>
      <c r="B29" s="100" t="s">
        <v>117</v>
      </c>
      <c r="C29" s="218" t="s">
        <v>804</v>
      </c>
      <c r="D29" s="218"/>
      <c r="E29" s="220"/>
      <c r="F29" s="220"/>
      <c r="G29" s="220"/>
      <c r="H29" s="220"/>
      <c r="I29" s="220"/>
    </row>
    <row r="30" spans="1:9" s="102" customFormat="1" ht="42">
      <c r="A30" s="218" t="s">
        <v>869</v>
      </c>
      <c r="B30" s="100" t="s">
        <v>118</v>
      </c>
      <c r="C30" s="218" t="s">
        <v>804</v>
      </c>
      <c r="D30" s="218"/>
      <c r="E30" s="220"/>
      <c r="F30" s="209"/>
      <c r="G30" s="220"/>
      <c r="H30" s="220"/>
      <c r="I30" s="220"/>
    </row>
    <row r="31" spans="1:9" s="102" customFormat="1" ht="21">
      <c r="A31" s="223"/>
      <c r="B31" s="224"/>
      <c r="C31" s="225"/>
      <c r="D31" s="225"/>
      <c r="E31" s="225"/>
      <c r="F31" s="225"/>
      <c r="G31" s="225"/>
      <c r="H31" s="225"/>
      <c r="I31" s="225"/>
    </row>
    <row r="32" spans="1:9" s="102" customFormat="1" ht="45" customHeight="1">
      <c r="A32" s="214" t="s">
        <v>120</v>
      </c>
      <c r="B32" s="215"/>
      <c r="C32" s="216"/>
      <c r="D32" s="216"/>
      <c r="E32" s="216"/>
      <c r="F32" s="216"/>
      <c r="G32" s="216"/>
      <c r="H32" s="216"/>
      <c r="I32" s="216"/>
    </row>
    <row r="33" spans="1:9" s="102" customFormat="1" ht="21">
      <c r="A33" s="270" t="s">
        <v>75</v>
      </c>
      <c r="B33" s="270" t="s">
        <v>76</v>
      </c>
      <c r="C33" s="270" t="s">
        <v>77</v>
      </c>
      <c r="D33" s="270"/>
      <c r="E33" s="275" t="s">
        <v>80</v>
      </c>
      <c r="F33" s="275"/>
      <c r="G33" s="275"/>
      <c r="H33" s="275"/>
      <c r="I33" s="275"/>
    </row>
    <row r="34" spans="1:9" s="102" customFormat="1" ht="21">
      <c r="A34" s="270"/>
      <c r="B34" s="270"/>
      <c r="C34" s="218" t="s">
        <v>78</v>
      </c>
      <c r="D34" s="218" t="s">
        <v>79</v>
      </c>
      <c r="E34" s="217">
        <v>5</v>
      </c>
      <c r="F34" s="217">
        <v>4</v>
      </c>
      <c r="G34" s="217">
        <v>3</v>
      </c>
      <c r="H34" s="217">
        <v>2</v>
      </c>
      <c r="I34" s="217">
        <v>1</v>
      </c>
    </row>
    <row r="35" spans="1:9" s="102" customFormat="1" ht="105">
      <c r="A35" s="218" t="s">
        <v>191</v>
      </c>
      <c r="B35" s="90" t="s">
        <v>813</v>
      </c>
      <c r="C35" s="217" t="s">
        <v>804</v>
      </c>
      <c r="D35" s="222"/>
      <c r="E35" s="220"/>
      <c r="F35" s="220"/>
      <c r="G35" s="220"/>
      <c r="H35" s="220"/>
      <c r="I35" s="220"/>
    </row>
    <row r="36" spans="1:9" s="102" customFormat="1" ht="63">
      <c r="A36" s="218" t="s">
        <v>192</v>
      </c>
      <c r="B36" s="90" t="s">
        <v>817</v>
      </c>
      <c r="C36" s="217" t="s">
        <v>804</v>
      </c>
      <c r="D36" s="222"/>
      <c r="E36" s="220"/>
      <c r="F36" s="220"/>
      <c r="G36" s="220"/>
      <c r="H36" s="220"/>
      <c r="I36" s="220"/>
    </row>
    <row r="37" spans="1:9" s="103" customFormat="1" ht="63">
      <c r="A37" s="218" t="s">
        <v>193</v>
      </c>
      <c r="B37" s="90" t="s">
        <v>814</v>
      </c>
      <c r="C37" s="217"/>
      <c r="D37" s="217" t="s">
        <v>804</v>
      </c>
      <c r="E37" s="220"/>
      <c r="F37" s="220"/>
      <c r="G37" s="220"/>
      <c r="H37" s="220"/>
      <c r="I37" s="220"/>
    </row>
    <row r="38" spans="1:9" s="102" customFormat="1" ht="42">
      <c r="A38" s="218" t="s">
        <v>194</v>
      </c>
      <c r="B38" s="90" t="s">
        <v>179</v>
      </c>
      <c r="C38" s="217" t="s">
        <v>804</v>
      </c>
      <c r="D38" s="217"/>
      <c r="E38" s="220"/>
      <c r="F38" s="220"/>
      <c r="G38" s="220"/>
      <c r="H38" s="220"/>
      <c r="I38" s="220"/>
    </row>
    <row r="39" spans="1:9" s="102" customFormat="1" ht="42">
      <c r="A39" s="218" t="s">
        <v>195</v>
      </c>
      <c r="B39" s="90" t="s">
        <v>184</v>
      </c>
      <c r="C39" s="217" t="s">
        <v>804</v>
      </c>
      <c r="D39" s="217"/>
      <c r="E39" s="220"/>
      <c r="F39" s="220"/>
      <c r="G39" s="220"/>
      <c r="H39" s="220"/>
      <c r="I39" s="220"/>
    </row>
    <row r="40" spans="1:9" s="102" customFormat="1" ht="21">
      <c r="A40" s="218" t="s">
        <v>196</v>
      </c>
      <c r="B40" s="90" t="s">
        <v>20</v>
      </c>
      <c r="C40" s="222"/>
      <c r="D40" s="217" t="s">
        <v>804</v>
      </c>
      <c r="E40" s="220"/>
      <c r="F40" s="220"/>
      <c r="G40" s="220"/>
      <c r="H40" s="220"/>
      <c r="I40" s="220"/>
    </row>
    <row r="41" spans="1:9" s="102" customFormat="1" ht="42">
      <c r="A41" s="218" t="s">
        <v>197</v>
      </c>
      <c r="B41" s="112" t="s">
        <v>872</v>
      </c>
      <c r="C41" s="217" t="s">
        <v>804</v>
      </c>
      <c r="D41" s="222"/>
      <c r="E41" s="220"/>
      <c r="F41" s="220"/>
      <c r="G41" s="220"/>
      <c r="H41" s="220"/>
      <c r="I41" s="220"/>
    </row>
    <row r="42" spans="1:9" s="102" customFormat="1" ht="21">
      <c r="A42" s="223"/>
      <c r="B42" s="254"/>
      <c r="C42" s="255"/>
      <c r="D42" s="256"/>
      <c r="E42" s="225"/>
      <c r="F42" s="225"/>
      <c r="G42" s="225"/>
      <c r="H42" s="225"/>
      <c r="I42" s="225"/>
    </row>
    <row r="43" spans="1:9" s="102" customFormat="1" ht="21">
      <c r="A43" s="214" t="s">
        <v>213</v>
      </c>
      <c r="B43" s="215"/>
      <c r="C43" s="216"/>
      <c r="D43" s="216"/>
      <c r="E43" s="216"/>
      <c r="F43" s="216"/>
      <c r="G43" s="216"/>
      <c r="H43" s="216"/>
      <c r="I43" s="216"/>
    </row>
    <row r="44" spans="1:9" s="102" customFormat="1" ht="21">
      <c r="A44" s="270" t="s">
        <v>75</v>
      </c>
      <c r="B44" s="270" t="s">
        <v>76</v>
      </c>
      <c r="C44" s="270" t="s">
        <v>77</v>
      </c>
      <c r="D44" s="270"/>
      <c r="E44" s="267" t="s">
        <v>80</v>
      </c>
      <c r="F44" s="268"/>
      <c r="G44" s="268"/>
      <c r="H44" s="268"/>
      <c r="I44" s="269"/>
    </row>
    <row r="45" spans="1:9" s="102" customFormat="1" ht="21">
      <c r="A45" s="270"/>
      <c r="B45" s="270"/>
      <c r="C45" s="218" t="s">
        <v>78</v>
      </c>
      <c r="D45" s="218" t="s">
        <v>79</v>
      </c>
      <c r="E45" s="217">
        <v>5</v>
      </c>
      <c r="F45" s="217">
        <v>4</v>
      </c>
      <c r="G45" s="217">
        <v>3</v>
      </c>
      <c r="H45" s="217">
        <v>2</v>
      </c>
      <c r="I45" s="217">
        <v>1</v>
      </c>
    </row>
    <row r="46" spans="1:9" s="102" customFormat="1" ht="42">
      <c r="A46" s="218" t="s">
        <v>231</v>
      </c>
      <c r="B46" s="90" t="s">
        <v>808</v>
      </c>
      <c r="C46" s="219" t="s">
        <v>804</v>
      </c>
      <c r="D46" s="220"/>
      <c r="E46" s="220"/>
      <c r="F46" s="220"/>
      <c r="G46" s="220"/>
      <c r="H46" s="220"/>
      <c r="I46" s="220"/>
    </row>
    <row r="47" spans="1:9" s="102" customFormat="1" ht="42">
      <c r="A47" s="218" t="s">
        <v>232</v>
      </c>
      <c r="B47" s="90" t="s">
        <v>873</v>
      </c>
      <c r="C47" s="219"/>
      <c r="D47" s="219" t="s">
        <v>804</v>
      </c>
      <c r="E47" s="220"/>
      <c r="F47" s="220"/>
      <c r="G47" s="220"/>
      <c r="H47" s="220"/>
      <c r="I47" s="220"/>
    </row>
    <row r="48" spans="1:9" s="102" customFormat="1" ht="42">
      <c r="A48" s="218" t="s">
        <v>233</v>
      </c>
      <c r="B48" s="90" t="s">
        <v>230</v>
      </c>
      <c r="C48" s="219"/>
      <c r="D48" s="219" t="s">
        <v>804</v>
      </c>
      <c r="E48" s="220"/>
      <c r="F48" s="220"/>
      <c r="G48" s="220"/>
      <c r="H48" s="220"/>
      <c r="I48" s="220"/>
    </row>
    <row r="49" spans="1:9" s="102" customFormat="1" ht="25.5" customHeight="1">
      <c r="A49" s="218" t="s">
        <v>234</v>
      </c>
      <c r="B49" s="90" t="s">
        <v>21</v>
      </c>
      <c r="C49" s="219" t="s">
        <v>804</v>
      </c>
      <c r="D49" s="220"/>
      <c r="E49" s="220"/>
      <c r="F49" s="220"/>
      <c r="G49" s="220"/>
      <c r="H49" s="220"/>
      <c r="I49" s="220"/>
    </row>
    <row r="50" spans="1:28" s="103" customFormat="1" ht="84">
      <c r="A50" s="218" t="s">
        <v>235</v>
      </c>
      <c r="B50" s="90" t="s">
        <v>228</v>
      </c>
      <c r="C50" s="219" t="s">
        <v>804</v>
      </c>
      <c r="D50" s="220"/>
      <c r="E50" s="220"/>
      <c r="F50" s="220"/>
      <c r="G50" s="220"/>
      <c r="H50" s="220"/>
      <c r="I50" s="220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</row>
    <row r="51" spans="1:9" s="102" customFormat="1" ht="42">
      <c r="A51" s="218" t="s">
        <v>236</v>
      </c>
      <c r="B51" s="90" t="s">
        <v>874</v>
      </c>
      <c r="C51" s="219" t="s">
        <v>804</v>
      </c>
      <c r="D51" s="220"/>
      <c r="E51" s="220"/>
      <c r="F51" s="220"/>
      <c r="G51" s="220"/>
      <c r="H51" s="220"/>
      <c r="I51" s="220"/>
    </row>
    <row r="52" spans="1:9" s="102" customFormat="1" ht="21">
      <c r="A52" s="226"/>
      <c r="B52" s="227"/>
      <c r="C52" s="228"/>
      <c r="D52" s="228"/>
      <c r="E52" s="228"/>
      <c r="F52" s="228"/>
      <c r="G52" s="228"/>
      <c r="H52" s="228"/>
      <c r="I52" s="228"/>
    </row>
    <row r="53" spans="1:9" s="102" customFormat="1" ht="21">
      <c r="A53" s="272" t="s">
        <v>255</v>
      </c>
      <c r="B53" s="272"/>
      <c r="C53" s="272"/>
      <c r="D53" s="272"/>
      <c r="E53" s="272"/>
      <c r="F53" s="272"/>
      <c r="G53" s="272"/>
      <c r="H53" s="272"/>
      <c r="I53" s="272"/>
    </row>
    <row r="54" spans="1:9" s="102" customFormat="1" ht="21">
      <c r="A54" s="270" t="s">
        <v>75</v>
      </c>
      <c r="B54" s="270" t="s">
        <v>76</v>
      </c>
      <c r="C54" s="270" t="s">
        <v>77</v>
      </c>
      <c r="D54" s="270"/>
      <c r="E54" s="267" t="s">
        <v>80</v>
      </c>
      <c r="F54" s="268"/>
      <c r="G54" s="268"/>
      <c r="H54" s="268"/>
      <c r="I54" s="269"/>
    </row>
    <row r="55" spans="1:9" s="102" customFormat="1" ht="21">
      <c r="A55" s="270"/>
      <c r="B55" s="270"/>
      <c r="C55" s="218" t="s">
        <v>78</v>
      </c>
      <c r="D55" s="218" t="s">
        <v>79</v>
      </c>
      <c r="E55" s="217">
        <v>5</v>
      </c>
      <c r="F55" s="217">
        <v>4</v>
      </c>
      <c r="G55" s="217">
        <v>3</v>
      </c>
      <c r="H55" s="217">
        <v>2</v>
      </c>
      <c r="I55" s="217">
        <v>1</v>
      </c>
    </row>
    <row r="56" spans="1:9" s="102" customFormat="1" ht="21" customHeight="1">
      <c r="A56" s="229" t="s">
        <v>278</v>
      </c>
      <c r="B56" s="95" t="s">
        <v>26</v>
      </c>
      <c r="C56" s="230" t="s">
        <v>804</v>
      </c>
      <c r="D56" s="230"/>
      <c r="E56" s="221"/>
      <c r="F56" s="221"/>
      <c r="G56" s="221"/>
      <c r="H56" s="221"/>
      <c r="I56" s="221"/>
    </row>
    <row r="57" spans="1:9" s="102" customFormat="1" ht="42">
      <c r="A57" s="229" t="s">
        <v>279</v>
      </c>
      <c r="B57" s="95" t="s">
        <v>875</v>
      </c>
      <c r="C57" s="230" t="s">
        <v>804</v>
      </c>
      <c r="D57" s="230"/>
      <c r="E57" s="221"/>
      <c r="F57" s="221"/>
      <c r="G57" s="221"/>
      <c r="H57" s="221"/>
      <c r="I57" s="221"/>
    </row>
    <row r="58" spans="1:9" s="102" customFormat="1" ht="63">
      <c r="A58" s="229" t="s">
        <v>280</v>
      </c>
      <c r="B58" s="90" t="s">
        <v>257</v>
      </c>
      <c r="C58" s="230"/>
      <c r="D58" s="230" t="s">
        <v>804</v>
      </c>
      <c r="E58" s="221"/>
      <c r="F58" s="221"/>
      <c r="G58" s="221"/>
      <c r="H58" s="221"/>
      <c r="I58" s="221"/>
    </row>
    <row r="59" spans="1:9" s="102" customFormat="1" ht="63">
      <c r="A59" s="229" t="s">
        <v>281</v>
      </c>
      <c r="B59" s="90" t="s">
        <v>876</v>
      </c>
      <c r="C59" s="230" t="s">
        <v>804</v>
      </c>
      <c r="D59" s="230"/>
      <c r="E59" s="221"/>
      <c r="F59" s="221"/>
      <c r="G59" s="221"/>
      <c r="H59" s="221"/>
      <c r="I59" s="221"/>
    </row>
    <row r="60" spans="1:9" s="102" customFormat="1" ht="42">
      <c r="A60" s="218" t="s">
        <v>282</v>
      </c>
      <c r="B60" s="90" t="s">
        <v>259</v>
      </c>
      <c r="C60" s="230"/>
      <c r="D60" s="230" t="s">
        <v>804</v>
      </c>
      <c r="E60" s="221"/>
      <c r="F60" s="221"/>
      <c r="G60" s="221"/>
      <c r="H60" s="221"/>
      <c r="I60" s="221"/>
    </row>
    <row r="61" spans="1:9" s="102" customFormat="1" ht="21">
      <c r="A61" s="218" t="s">
        <v>283</v>
      </c>
      <c r="B61" s="90" t="s">
        <v>805</v>
      </c>
      <c r="C61" s="230" t="s">
        <v>804</v>
      </c>
      <c r="D61" s="230"/>
      <c r="E61" s="221"/>
      <c r="F61" s="221"/>
      <c r="G61" s="221"/>
      <c r="H61" s="221"/>
      <c r="I61" s="221"/>
    </row>
    <row r="62" spans="1:9" s="102" customFormat="1" ht="42">
      <c r="A62" s="218" t="s">
        <v>284</v>
      </c>
      <c r="B62" s="90" t="s">
        <v>265</v>
      </c>
      <c r="C62" s="230" t="s">
        <v>804</v>
      </c>
      <c r="D62" s="230"/>
      <c r="E62" s="221"/>
      <c r="F62" s="221"/>
      <c r="G62" s="221"/>
      <c r="H62" s="221"/>
      <c r="I62" s="221"/>
    </row>
    <row r="63" spans="1:9" s="102" customFormat="1" ht="42" customHeight="1">
      <c r="A63" s="218" t="s">
        <v>285</v>
      </c>
      <c r="B63" s="90" t="s">
        <v>266</v>
      </c>
      <c r="C63" s="230" t="s">
        <v>804</v>
      </c>
      <c r="D63" s="230"/>
      <c r="E63" s="221"/>
      <c r="F63" s="221"/>
      <c r="G63" s="221"/>
      <c r="H63" s="221"/>
      <c r="I63" s="221"/>
    </row>
    <row r="64" spans="1:9" s="102" customFormat="1" ht="21">
      <c r="A64" s="218" t="s">
        <v>286</v>
      </c>
      <c r="B64" s="90" t="s">
        <v>270</v>
      </c>
      <c r="C64" s="230"/>
      <c r="D64" s="230" t="s">
        <v>804</v>
      </c>
      <c r="E64" s="221"/>
      <c r="F64" s="221"/>
      <c r="G64" s="221"/>
      <c r="H64" s="221"/>
      <c r="I64" s="221"/>
    </row>
    <row r="65" spans="1:9" s="102" customFormat="1" ht="21">
      <c r="A65" s="207"/>
      <c r="B65" s="208"/>
      <c r="C65" s="209"/>
      <c r="D65" s="209"/>
      <c r="E65" s="209"/>
      <c r="F65" s="209"/>
      <c r="G65" s="209"/>
      <c r="H65" s="209"/>
      <c r="I65" s="209"/>
    </row>
    <row r="66" spans="1:9" s="102" customFormat="1" ht="21">
      <c r="A66" s="212" t="s">
        <v>313</v>
      </c>
      <c r="B66" s="208"/>
      <c r="C66" s="213"/>
      <c r="D66" s="213"/>
      <c r="E66" s="213"/>
      <c r="F66" s="213"/>
      <c r="G66" s="213"/>
      <c r="H66" s="213"/>
      <c r="I66" s="213"/>
    </row>
    <row r="67" spans="1:9" s="102" customFormat="1" ht="21">
      <c r="A67" s="214" t="s">
        <v>314</v>
      </c>
      <c r="B67" s="215"/>
      <c r="C67" s="231"/>
      <c r="D67" s="231"/>
      <c r="E67" s="231"/>
      <c r="F67" s="231"/>
      <c r="G67" s="231"/>
      <c r="H67" s="231"/>
      <c r="I67" s="231"/>
    </row>
    <row r="68" spans="1:9" s="102" customFormat="1" ht="21">
      <c r="A68" s="270" t="s">
        <v>75</v>
      </c>
      <c r="B68" s="270" t="s">
        <v>76</v>
      </c>
      <c r="C68" s="270" t="s">
        <v>77</v>
      </c>
      <c r="D68" s="270"/>
      <c r="E68" s="267" t="s">
        <v>80</v>
      </c>
      <c r="F68" s="268"/>
      <c r="G68" s="268"/>
      <c r="H68" s="268"/>
      <c r="I68" s="269"/>
    </row>
    <row r="69" spans="1:9" s="102" customFormat="1" ht="21">
      <c r="A69" s="270"/>
      <c r="B69" s="270"/>
      <c r="C69" s="218" t="s">
        <v>315</v>
      </c>
      <c r="D69" s="218" t="s">
        <v>316</v>
      </c>
      <c r="E69" s="217">
        <v>5</v>
      </c>
      <c r="F69" s="217">
        <v>4</v>
      </c>
      <c r="G69" s="217">
        <v>3</v>
      </c>
      <c r="H69" s="217">
        <v>2</v>
      </c>
      <c r="I69" s="217">
        <v>1</v>
      </c>
    </row>
    <row r="70" spans="1:9" s="102" customFormat="1" ht="42">
      <c r="A70" s="218" t="s">
        <v>317</v>
      </c>
      <c r="B70" s="97" t="s">
        <v>806</v>
      </c>
      <c r="C70" s="218" t="s">
        <v>804</v>
      </c>
      <c r="D70" s="218"/>
      <c r="E70" s="232"/>
      <c r="F70" s="232"/>
      <c r="G70" s="232"/>
      <c r="H70" s="232"/>
      <c r="I70" s="232"/>
    </row>
    <row r="71" spans="1:9" s="102" customFormat="1" ht="42">
      <c r="A71" s="218" t="s">
        <v>318</v>
      </c>
      <c r="B71" s="97" t="s">
        <v>857</v>
      </c>
      <c r="C71" s="218" t="s">
        <v>804</v>
      </c>
      <c r="D71" s="218"/>
      <c r="E71" s="232"/>
      <c r="F71" s="232"/>
      <c r="G71" s="232"/>
      <c r="H71" s="232"/>
      <c r="I71" s="232"/>
    </row>
    <row r="72" spans="1:9" s="102" customFormat="1" ht="63">
      <c r="A72" s="218" t="s">
        <v>320</v>
      </c>
      <c r="B72" s="97" t="s">
        <v>877</v>
      </c>
      <c r="C72" s="218" t="s">
        <v>804</v>
      </c>
      <c r="D72" s="209"/>
      <c r="E72" s="232"/>
      <c r="F72" s="232"/>
      <c r="G72" s="232"/>
      <c r="H72" s="232"/>
      <c r="I72" s="232"/>
    </row>
    <row r="73" spans="1:9" s="102" customFormat="1" ht="21">
      <c r="A73" s="218" t="s">
        <v>322</v>
      </c>
      <c r="B73" s="97" t="s">
        <v>858</v>
      </c>
      <c r="C73" s="218"/>
      <c r="D73" s="218" t="s">
        <v>804</v>
      </c>
      <c r="E73" s="232"/>
      <c r="F73" s="232"/>
      <c r="G73" s="232"/>
      <c r="H73" s="232"/>
      <c r="I73" s="232"/>
    </row>
    <row r="74" spans="1:9" s="102" customFormat="1" ht="21">
      <c r="A74" s="218" t="s">
        <v>323</v>
      </c>
      <c r="B74" s="97" t="s">
        <v>37</v>
      </c>
      <c r="C74" s="218"/>
      <c r="D74" s="218" t="s">
        <v>804</v>
      </c>
      <c r="E74" s="232"/>
      <c r="F74" s="232"/>
      <c r="G74" s="232"/>
      <c r="H74" s="232"/>
      <c r="I74" s="232"/>
    </row>
    <row r="75" spans="1:9" s="102" customFormat="1" ht="21">
      <c r="A75" s="207"/>
      <c r="B75" s="208"/>
      <c r="C75" s="209"/>
      <c r="D75" s="209"/>
      <c r="E75" s="209"/>
      <c r="F75" s="209"/>
      <c r="G75" s="209"/>
      <c r="H75" s="209"/>
      <c r="I75" s="209"/>
    </row>
    <row r="76" spans="1:9" s="102" customFormat="1" ht="21">
      <c r="A76" s="214" t="s">
        <v>850</v>
      </c>
      <c r="B76" s="215"/>
      <c r="C76" s="216"/>
      <c r="D76" s="216"/>
      <c r="E76" s="216"/>
      <c r="F76" s="216"/>
      <c r="G76" s="216"/>
      <c r="H76" s="216"/>
      <c r="I76" s="216"/>
    </row>
    <row r="77" spans="1:19" s="103" customFormat="1" ht="21">
      <c r="A77" s="270" t="s">
        <v>75</v>
      </c>
      <c r="B77" s="270" t="s">
        <v>76</v>
      </c>
      <c r="C77" s="270" t="s">
        <v>77</v>
      </c>
      <c r="D77" s="270"/>
      <c r="E77" s="267" t="s">
        <v>80</v>
      </c>
      <c r="F77" s="268"/>
      <c r="G77" s="268"/>
      <c r="H77" s="268"/>
      <c r="I77" s="269"/>
      <c r="J77" s="102"/>
      <c r="K77" s="102"/>
      <c r="L77" s="102"/>
      <c r="M77" s="102"/>
      <c r="N77" s="102"/>
      <c r="O77" s="102"/>
      <c r="P77" s="102"/>
      <c r="Q77" s="102"/>
      <c r="R77" s="102"/>
      <c r="S77" s="102"/>
    </row>
    <row r="78" spans="1:9" s="102" customFormat="1" ht="21">
      <c r="A78" s="270"/>
      <c r="B78" s="270"/>
      <c r="C78" s="218" t="s">
        <v>315</v>
      </c>
      <c r="D78" s="218" t="s">
        <v>316</v>
      </c>
      <c r="E78" s="217">
        <v>5</v>
      </c>
      <c r="F78" s="217">
        <v>4</v>
      </c>
      <c r="G78" s="217">
        <v>3</v>
      </c>
      <c r="H78" s="217">
        <v>2</v>
      </c>
      <c r="I78" s="217">
        <v>1</v>
      </c>
    </row>
    <row r="79" spans="1:9" s="102" customFormat="1" ht="42">
      <c r="A79" s="218" t="s">
        <v>390</v>
      </c>
      <c r="B79" s="97" t="s">
        <v>40</v>
      </c>
      <c r="C79" s="219"/>
      <c r="D79" s="219" t="s">
        <v>804</v>
      </c>
      <c r="E79" s="220"/>
      <c r="F79" s="220"/>
      <c r="G79" s="220"/>
      <c r="H79" s="220"/>
      <c r="I79" s="220"/>
    </row>
    <row r="80" spans="1:9" s="102" customFormat="1" ht="42">
      <c r="A80" s="218" t="s">
        <v>391</v>
      </c>
      <c r="B80" s="97" t="s">
        <v>807</v>
      </c>
      <c r="C80" s="219" t="s">
        <v>804</v>
      </c>
      <c r="D80" s="219"/>
      <c r="E80" s="220"/>
      <c r="F80" s="220"/>
      <c r="G80" s="220"/>
      <c r="H80" s="220"/>
      <c r="I80" s="220"/>
    </row>
    <row r="81" spans="1:9" s="102" customFormat="1" ht="21">
      <c r="A81" s="218" t="s">
        <v>393</v>
      </c>
      <c r="B81" s="97" t="s">
        <v>403</v>
      </c>
      <c r="C81" s="219" t="s">
        <v>804</v>
      </c>
      <c r="D81" s="219"/>
      <c r="E81" s="220"/>
      <c r="F81" s="220"/>
      <c r="G81" s="220"/>
      <c r="H81" s="220"/>
      <c r="I81" s="220"/>
    </row>
    <row r="82" spans="1:9" s="102" customFormat="1" ht="42">
      <c r="A82" s="218" t="s">
        <v>394</v>
      </c>
      <c r="B82" s="97" t="s">
        <v>878</v>
      </c>
      <c r="C82" s="219"/>
      <c r="D82" s="219" t="s">
        <v>804</v>
      </c>
      <c r="E82" s="220"/>
      <c r="F82" s="220"/>
      <c r="G82" s="220"/>
      <c r="H82" s="220"/>
      <c r="I82" s="220"/>
    </row>
    <row r="83" spans="1:9" s="102" customFormat="1" ht="42">
      <c r="A83" s="218" t="s">
        <v>395</v>
      </c>
      <c r="B83" s="97" t="s">
        <v>185</v>
      </c>
      <c r="C83" s="219" t="s">
        <v>804</v>
      </c>
      <c r="D83" s="219"/>
      <c r="E83" s="220"/>
      <c r="F83" s="220"/>
      <c r="G83" s="220"/>
      <c r="H83" s="220"/>
      <c r="I83" s="220"/>
    </row>
    <row r="84" spans="1:9" s="102" customFormat="1" ht="21">
      <c r="A84" s="218" t="s">
        <v>396</v>
      </c>
      <c r="B84" s="97" t="s">
        <v>39</v>
      </c>
      <c r="C84" s="219" t="s">
        <v>804</v>
      </c>
      <c r="D84" s="219"/>
      <c r="E84" s="220"/>
      <c r="F84" s="220"/>
      <c r="G84" s="220"/>
      <c r="H84" s="220"/>
      <c r="I84" s="220"/>
    </row>
    <row r="85" spans="1:9" s="102" customFormat="1" ht="42">
      <c r="A85" s="218" t="s">
        <v>397</v>
      </c>
      <c r="B85" s="90" t="s">
        <v>879</v>
      </c>
      <c r="C85" s="217" t="s">
        <v>804</v>
      </c>
      <c r="D85" s="220"/>
      <c r="E85" s="220"/>
      <c r="F85" s="220"/>
      <c r="G85" s="220"/>
      <c r="H85" s="220"/>
      <c r="I85" s="220"/>
    </row>
    <row r="86" spans="1:9" s="102" customFormat="1" ht="21">
      <c r="A86" s="223"/>
      <c r="B86" s="224"/>
      <c r="C86" s="225"/>
      <c r="D86" s="225"/>
      <c r="E86" s="225"/>
      <c r="F86" s="225"/>
      <c r="G86" s="225"/>
      <c r="H86" s="225"/>
      <c r="I86" s="225"/>
    </row>
    <row r="87" spans="1:9" s="102" customFormat="1" ht="21">
      <c r="A87" s="214" t="s">
        <v>851</v>
      </c>
      <c r="B87" s="215"/>
      <c r="C87" s="216"/>
      <c r="D87" s="216"/>
      <c r="E87" s="216"/>
      <c r="F87" s="216"/>
      <c r="G87" s="216"/>
      <c r="H87" s="216"/>
      <c r="I87" s="216"/>
    </row>
    <row r="88" spans="1:62" s="103" customFormat="1" ht="21">
      <c r="A88" s="270" t="s">
        <v>75</v>
      </c>
      <c r="B88" s="270" t="s">
        <v>76</v>
      </c>
      <c r="C88" s="270" t="s">
        <v>77</v>
      </c>
      <c r="D88" s="270"/>
      <c r="E88" s="267" t="s">
        <v>80</v>
      </c>
      <c r="F88" s="268"/>
      <c r="G88" s="268"/>
      <c r="H88" s="268"/>
      <c r="I88" s="269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</row>
    <row r="89" spans="1:9" s="102" customFormat="1" ht="21">
      <c r="A89" s="270"/>
      <c r="B89" s="270"/>
      <c r="C89" s="218" t="s">
        <v>315</v>
      </c>
      <c r="D89" s="218" t="s">
        <v>316</v>
      </c>
      <c r="E89" s="217">
        <v>5</v>
      </c>
      <c r="F89" s="217">
        <v>4</v>
      </c>
      <c r="G89" s="217">
        <v>3</v>
      </c>
      <c r="H89" s="217">
        <v>2</v>
      </c>
      <c r="I89" s="217">
        <v>1</v>
      </c>
    </row>
    <row r="90" spans="1:9" s="102" customFormat="1" ht="42">
      <c r="A90" s="218" t="s">
        <v>459</v>
      </c>
      <c r="B90" s="90" t="s">
        <v>45</v>
      </c>
      <c r="C90" s="219" t="s">
        <v>804</v>
      </c>
      <c r="D90" s="219"/>
      <c r="E90" s="220"/>
      <c r="F90" s="220"/>
      <c r="G90" s="220"/>
      <c r="H90" s="220"/>
      <c r="I90" s="220"/>
    </row>
    <row r="91" spans="1:9" s="102" customFormat="1" ht="42">
      <c r="A91" s="218" t="s">
        <v>460</v>
      </c>
      <c r="B91" s="90" t="s">
        <v>476</v>
      </c>
      <c r="C91" s="230" t="s">
        <v>804</v>
      </c>
      <c r="D91" s="230"/>
      <c r="E91" s="220"/>
      <c r="F91" s="220"/>
      <c r="G91" s="220"/>
      <c r="H91" s="220"/>
      <c r="I91" s="220"/>
    </row>
    <row r="92" spans="1:9" s="102" customFormat="1" ht="21">
      <c r="A92" s="218" t="s">
        <v>461</v>
      </c>
      <c r="B92" s="90" t="s">
        <v>498</v>
      </c>
      <c r="C92" s="219"/>
      <c r="D92" s="219" t="s">
        <v>804</v>
      </c>
      <c r="E92" s="220"/>
      <c r="F92" s="220"/>
      <c r="G92" s="220"/>
      <c r="H92" s="220"/>
      <c r="I92" s="220"/>
    </row>
    <row r="93" spans="1:9" s="102" customFormat="1" ht="21">
      <c r="A93" s="218" t="s">
        <v>462</v>
      </c>
      <c r="B93" s="90" t="s">
        <v>490</v>
      </c>
      <c r="C93" s="219" t="s">
        <v>804</v>
      </c>
      <c r="D93" s="219"/>
      <c r="E93" s="220"/>
      <c r="F93" s="220"/>
      <c r="G93" s="220"/>
      <c r="H93" s="220"/>
      <c r="I93" s="220"/>
    </row>
    <row r="94" spans="1:9" s="102" customFormat="1" ht="42">
      <c r="A94" s="218" t="s">
        <v>463</v>
      </c>
      <c r="B94" s="90" t="s">
        <v>518</v>
      </c>
      <c r="C94" s="219" t="s">
        <v>804</v>
      </c>
      <c r="D94" s="219"/>
      <c r="E94" s="220"/>
      <c r="F94" s="220"/>
      <c r="G94" s="220"/>
      <c r="H94" s="220"/>
      <c r="I94" s="220"/>
    </row>
    <row r="95" spans="1:9" s="102" customFormat="1" ht="42">
      <c r="A95" s="218" t="s">
        <v>464</v>
      </c>
      <c r="B95" s="90" t="s">
        <v>880</v>
      </c>
      <c r="C95" s="219"/>
      <c r="D95" s="219" t="s">
        <v>804</v>
      </c>
      <c r="E95" s="220"/>
      <c r="F95" s="220"/>
      <c r="G95" s="220"/>
      <c r="H95" s="220"/>
      <c r="I95" s="220"/>
    </row>
    <row r="96" spans="1:9" s="102" customFormat="1" ht="42">
      <c r="A96" s="218" t="s">
        <v>465</v>
      </c>
      <c r="B96" s="90" t="s">
        <v>524</v>
      </c>
      <c r="C96" s="219" t="s">
        <v>804</v>
      </c>
      <c r="D96" s="219"/>
      <c r="E96" s="220"/>
      <c r="F96" s="220"/>
      <c r="G96" s="220"/>
      <c r="H96" s="220"/>
      <c r="I96" s="220"/>
    </row>
    <row r="97" spans="1:9" s="102" customFormat="1" ht="21">
      <c r="A97" s="218" t="s">
        <v>467</v>
      </c>
      <c r="B97" s="90" t="s">
        <v>466</v>
      </c>
      <c r="C97" s="219" t="s">
        <v>804</v>
      </c>
      <c r="D97" s="219"/>
      <c r="E97" s="232"/>
      <c r="F97" s="232"/>
      <c r="G97" s="232"/>
      <c r="H97" s="232"/>
      <c r="I97" s="232"/>
    </row>
    <row r="98" spans="1:9" s="102" customFormat="1" ht="21">
      <c r="A98" s="218" t="s">
        <v>469</v>
      </c>
      <c r="B98" s="90" t="s">
        <v>881</v>
      </c>
      <c r="C98" s="219" t="s">
        <v>804</v>
      </c>
      <c r="D98" s="219"/>
      <c r="E98" s="220"/>
      <c r="F98" s="220"/>
      <c r="G98" s="220"/>
      <c r="H98" s="220"/>
      <c r="I98" s="220"/>
    </row>
    <row r="99" spans="1:9" s="102" customFormat="1" ht="21">
      <c r="A99" s="207"/>
      <c r="B99" s="208"/>
      <c r="C99" s="209"/>
      <c r="D99" s="209"/>
      <c r="E99" s="209"/>
      <c r="F99" s="209"/>
      <c r="G99" s="209"/>
      <c r="H99" s="209"/>
      <c r="I99" s="209"/>
    </row>
    <row r="100" spans="1:62" s="102" customFormat="1" ht="21">
      <c r="A100" s="214" t="s">
        <v>549</v>
      </c>
      <c r="B100" s="215"/>
      <c r="C100" s="216"/>
      <c r="D100" s="216"/>
      <c r="E100" s="216"/>
      <c r="F100" s="216"/>
      <c r="G100" s="216"/>
      <c r="H100" s="216"/>
      <c r="I100" s="216"/>
      <c r="BE100" s="103"/>
      <c r="BF100" s="103"/>
      <c r="BG100" s="103"/>
      <c r="BH100" s="103"/>
      <c r="BI100" s="103"/>
      <c r="BJ100" s="103"/>
    </row>
    <row r="101" spans="1:9" s="102" customFormat="1" ht="21">
      <c r="A101" s="270" t="s">
        <v>75</v>
      </c>
      <c r="B101" s="270" t="s">
        <v>76</v>
      </c>
      <c r="C101" s="270" t="s">
        <v>77</v>
      </c>
      <c r="D101" s="270"/>
      <c r="E101" s="267" t="s">
        <v>80</v>
      </c>
      <c r="F101" s="268"/>
      <c r="G101" s="268"/>
      <c r="H101" s="268"/>
      <c r="I101" s="269"/>
    </row>
    <row r="102" spans="1:62" s="103" customFormat="1" ht="21">
      <c r="A102" s="270"/>
      <c r="B102" s="270"/>
      <c r="C102" s="218" t="s">
        <v>315</v>
      </c>
      <c r="D102" s="218" t="s">
        <v>316</v>
      </c>
      <c r="E102" s="217">
        <v>5</v>
      </c>
      <c r="F102" s="217">
        <v>4</v>
      </c>
      <c r="G102" s="217">
        <v>3</v>
      </c>
      <c r="H102" s="217">
        <v>2</v>
      </c>
      <c r="I102" s="217">
        <v>1</v>
      </c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</row>
    <row r="103" spans="1:9" s="102" customFormat="1" ht="42">
      <c r="A103" s="218" t="s">
        <v>550</v>
      </c>
      <c r="B103" s="90" t="s">
        <v>816</v>
      </c>
      <c r="C103" s="218"/>
      <c r="D103" s="218" t="s">
        <v>804</v>
      </c>
      <c r="E103" s="220"/>
      <c r="F103" s="220"/>
      <c r="G103" s="220"/>
      <c r="H103" s="220"/>
      <c r="I103" s="220"/>
    </row>
    <row r="104" spans="1:9" s="102" customFormat="1" ht="63">
      <c r="A104" s="218" t="s">
        <v>551</v>
      </c>
      <c r="B104" s="90" t="s">
        <v>553</v>
      </c>
      <c r="C104" s="218" t="s">
        <v>804</v>
      </c>
      <c r="D104" s="233"/>
      <c r="E104" s="220"/>
      <c r="F104" s="220"/>
      <c r="G104" s="220"/>
      <c r="H104" s="220"/>
      <c r="I104" s="220"/>
    </row>
    <row r="105" spans="1:9" s="102" customFormat="1" ht="42">
      <c r="A105" s="218" t="s">
        <v>552</v>
      </c>
      <c r="B105" s="90" t="s">
        <v>815</v>
      </c>
      <c r="C105" s="218"/>
      <c r="D105" s="218" t="s">
        <v>804</v>
      </c>
      <c r="E105" s="234"/>
      <c r="F105" s="234"/>
      <c r="G105" s="234"/>
      <c r="H105" s="234"/>
      <c r="I105" s="234"/>
    </row>
    <row r="106" spans="1:19" s="102" customFormat="1" ht="21">
      <c r="A106" s="218" t="s">
        <v>554</v>
      </c>
      <c r="B106" s="90" t="s">
        <v>563</v>
      </c>
      <c r="C106" s="218"/>
      <c r="D106" s="218" t="s">
        <v>804</v>
      </c>
      <c r="E106" s="220"/>
      <c r="F106" s="220"/>
      <c r="G106" s="220"/>
      <c r="H106" s="220"/>
      <c r="I106" s="220"/>
      <c r="K106" s="85"/>
      <c r="L106" s="85"/>
      <c r="M106" s="85"/>
      <c r="N106" s="85"/>
      <c r="O106" s="85"/>
      <c r="P106" s="85"/>
      <c r="Q106" s="85"/>
      <c r="R106" s="85"/>
      <c r="S106" s="85"/>
    </row>
    <row r="107" spans="1:56" s="102" customFormat="1" ht="42">
      <c r="A107" s="218" t="s">
        <v>558</v>
      </c>
      <c r="B107" s="90" t="s">
        <v>882</v>
      </c>
      <c r="C107" s="218" t="s">
        <v>804</v>
      </c>
      <c r="D107" s="209"/>
      <c r="E107" s="220"/>
      <c r="F107" s="220"/>
      <c r="G107" s="220"/>
      <c r="H107" s="220"/>
      <c r="I107" s="220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</row>
    <row r="108" spans="1:9" s="102" customFormat="1" ht="42">
      <c r="A108" s="218" t="s">
        <v>561</v>
      </c>
      <c r="B108" s="90" t="s">
        <v>883</v>
      </c>
      <c r="C108" s="218" t="s">
        <v>804</v>
      </c>
      <c r="D108" s="218"/>
      <c r="E108" s="220"/>
      <c r="F108" s="220"/>
      <c r="G108" s="220"/>
      <c r="H108" s="220"/>
      <c r="I108" s="220"/>
    </row>
    <row r="109" spans="1:9" s="102" customFormat="1" ht="21">
      <c r="A109" s="218" t="s">
        <v>565</v>
      </c>
      <c r="B109" s="82" t="s">
        <v>569</v>
      </c>
      <c r="C109" s="218"/>
      <c r="D109" s="218" t="s">
        <v>804</v>
      </c>
      <c r="E109" s="220"/>
      <c r="F109" s="220"/>
      <c r="G109" s="220"/>
      <c r="H109" s="220"/>
      <c r="I109" s="220"/>
    </row>
    <row r="110" spans="1:62" s="102" customFormat="1" ht="42">
      <c r="A110" s="218" t="s">
        <v>567</v>
      </c>
      <c r="B110" s="90" t="s">
        <v>568</v>
      </c>
      <c r="C110" s="218" t="s">
        <v>804</v>
      </c>
      <c r="D110" s="218"/>
      <c r="E110" s="220"/>
      <c r="F110" s="220"/>
      <c r="G110" s="220"/>
      <c r="H110" s="220"/>
      <c r="I110" s="220"/>
      <c r="BE110" s="85"/>
      <c r="BF110" s="85"/>
      <c r="BG110" s="85"/>
      <c r="BH110" s="85"/>
      <c r="BI110" s="85"/>
      <c r="BJ110" s="85"/>
    </row>
    <row r="111" spans="1:62" s="102" customFormat="1" ht="21">
      <c r="A111" s="235" t="s">
        <v>571</v>
      </c>
      <c r="B111" s="90"/>
      <c r="C111" s="235"/>
      <c r="D111" s="235"/>
      <c r="E111" s="220"/>
      <c r="F111" s="220"/>
      <c r="G111" s="220"/>
      <c r="H111" s="220"/>
      <c r="I111" s="220"/>
      <c r="BE111" s="85"/>
      <c r="BF111" s="85"/>
      <c r="BG111" s="85"/>
      <c r="BH111" s="85"/>
      <c r="BI111" s="85"/>
      <c r="BJ111" s="85"/>
    </row>
    <row r="112" spans="1:62" s="85" customFormat="1" ht="42">
      <c r="A112" s="218" t="s">
        <v>573</v>
      </c>
      <c r="B112" s="90" t="s">
        <v>885</v>
      </c>
      <c r="C112" s="218" t="s">
        <v>804</v>
      </c>
      <c r="D112" s="218"/>
      <c r="E112" s="220"/>
      <c r="F112" s="220"/>
      <c r="G112" s="220"/>
      <c r="H112" s="220"/>
      <c r="I112" s="220"/>
      <c r="J112" s="101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</row>
    <row r="113" spans="1:9" s="102" customFormat="1" ht="21">
      <c r="A113" s="207"/>
      <c r="B113" s="208"/>
      <c r="C113" s="209"/>
      <c r="D113" s="209"/>
      <c r="E113" s="209"/>
      <c r="F113" s="209"/>
      <c r="G113" s="209"/>
      <c r="H113" s="209"/>
      <c r="I113" s="209"/>
    </row>
    <row r="114" spans="1:9" s="102" customFormat="1" ht="21">
      <c r="A114" s="207"/>
      <c r="B114" s="208"/>
      <c r="C114" s="209"/>
      <c r="D114" s="209"/>
      <c r="E114" s="209"/>
      <c r="F114" s="209"/>
      <c r="G114" s="209"/>
      <c r="H114" s="209"/>
      <c r="I114" s="209"/>
    </row>
    <row r="115" spans="1:9" s="102" customFormat="1" ht="21">
      <c r="A115" s="214" t="s">
        <v>852</v>
      </c>
      <c r="B115" s="215"/>
      <c r="C115" s="216"/>
      <c r="D115" s="216"/>
      <c r="E115" s="216"/>
      <c r="F115" s="216"/>
      <c r="G115" s="216"/>
      <c r="H115" s="216"/>
      <c r="I115" s="216"/>
    </row>
    <row r="116" spans="1:9" s="102" customFormat="1" ht="21">
      <c r="A116" s="270" t="s">
        <v>75</v>
      </c>
      <c r="B116" s="270" t="s">
        <v>76</v>
      </c>
      <c r="C116" s="270" t="s">
        <v>77</v>
      </c>
      <c r="D116" s="270"/>
      <c r="E116" s="267" t="s">
        <v>80</v>
      </c>
      <c r="F116" s="268"/>
      <c r="G116" s="268"/>
      <c r="H116" s="268"/>
      <c r="I116" s="269"/>
    </row>
    <row r="117" spans="1:9" s="102" customFormat="1" ht="21">
      <c r="A117" s="270"/>
      <c r="B117" s="270"/>
      <c r="C117" s="218" t="s">
        <v>315</v>
      </c>
      <c r="D117" s="218" t="s">
        <v>316</v>
      </c>
      <c r="E117" s="217">
        <v>5</v>
      </c>
      <c r="F117" s="217">
        <v>4</v>
      </c>
      <c r="G117" s="217">
        <v>3</v>
      </c>
      <c r="H117" s="217">
        <v>2</v>
      </c>
      <c r="I117" s="217">
        <v>1</v>
      </c>
    </row>
    <row r="118" spans="1:9" s="102" customFormat="1" ht="21">
      <c r="A118" s="218" t="s">
        <v>576</v>
      </c>
      <c r="B118" s="82" t="s">
        <v>55</v>
      </c>
      <c r="C118" s="219" t="s">
        <v>804</v>
      </c>
      <c r="D118" s="219"/>
      <c r="E118" s="220"/>
      <c r="F118" s="220"/>
      <c r="G118" s="220"/>
      <c r="H118" s="220"/>
      <c r="I118" s="220"/>
    </row>
    <row r="119" spans="1:19" s="102" customFormat="1" ht="42">
      <c r="A119" s="218" t="s">
        <v>577</v>
      </c>
      <c r="B119" s="90" t="s">
        <v>583</v>
      </c>
      <c r="C119" s="219"/>
      <c r="D119" s="219" t="s">
        <v>804</v>
      </c>
      <c r="E119" s="220"/>
      <c r="F119" s="220"/>
      <c r="G119" s="220"/>
      <c r="H119" s="220"/>
      <c r="I119" s="220"/>
      <c r="K119" s="103"/>
      <c r="L119" s="103"/>
      <c r="M119" s="103"/>
      <c r="N119" s="103"/>
      <c r="O119" s="103"/>
      <c r="P119" s="103"/>
      <c r="Q119" s="103"/>
      <c r="R119" s="103"/>
      <c r="S119" s="103"/>
    </row>
    <row r="120" spans="1:56" s="102" customFormat="1" ht="21">
      <c r="A120" s="218" t="s">
        <v>578</v>
      </c>
      <c r="B120" s="90" t="s">
        <v>886</v>
      </c>
      <c r="C120" s="219"/>
      <c r="D120" s="219" t="s">
        <v>804</v>
      </c>
      <c r="E120" s="220"/>
      <c r="F120" s="220"/>
      <c r="G120" s="220"/>
      <c r="H120" s="220"/>
      <c r="I120" s="220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</row>
    <row r="121" spans="1:9" s="102" customFormat="1" ht="42">
      <c r="A121" s="218" t="s">
        <v>579</v>
      </c>
      <c r="B121" s="90" t="s">
        <v>887</v>
      </c>
      <c r="C121" s="219" t="s">
        <v>804</v>
      </c>
      <c r="D121" s="219"/>
      <c r="E121" s="220"/>
      <c r="F121" s="220"/>
      <c r="G121" s="220"/>
      <c r="H121" s="220"/>
      <c r="I121" s="220"/>
    </row>
    <row r="122" spans="1:10" s="102" customFormat="1" ht="63">
      <c r="A122" s="218" t="s">
        <v>580</v>
      </c>
      <c r="B122" s="90" t="s">
        <v>888</v>
      </c>
      <c r="C122" s="219"/>
      <c r="D122" s="219" t="s">
        <v>804</v>
      </c>
      <c r="E122" s="220"/>
      <c r="F122" s="220"/>
      <c r="G122" s="220"/>
      <c r="H122" s="220"/>
      <c r="I122" s="220"/>
      <c r="J122" s="103"/>
    </row>
    <row r="123" spans="1:62" s="102" customFormat="1" ht="42">
      <c r="A123" s="218" t="s">
        <v>582</v>
      </c>
      <c r="B123" s="90" t="s">
        <v>57</v>
      </c>
      <c r="C123" s="219" t="s">
        <v>804</v>
      </c>
      <c r="D123" s="219"/>
      <c r="E123" s="220"/>
      <c r="F123" s="220"/>
      <c r="G123" s="220"/>
      <c r="H123" s="220"/>
      <c r="I123" s="220"/>
      <c r="BE123" s="103"/>
      <c r="BF123" s="103"/>
      <c r="BG123" s="103"/>
      <c r="BH123" s="103"/>
      <c r="BI123" s="103"/>
      <c r="BJ123" s="103"/>
    </row>
    <row r="124" spans="1:19" s="102" customFormat="1" ht="42">
      <c r="A124" s="218" t="s">
        <v>584</v>
      </c>
      <c r="B124" s="90" t="s">
        <v>591</v>
      </c>
      <c r="C124" s="219" t="s">
        <v>804</v>
      </c>
      <c r="D124" s="219"/>
      <c r="E124" s="220"/>
      <c r="F124" s="220"/>
      <c r="G124" s="220"/>
      <c r="H124" s="220"/>
      <c r="I124" s="220"/>
      <c r="K124" s="101"/>
      <c r="L124" s="101"/>
      <c r="M124" s="101"/>
      <c r="N124" s="101"/>
      <c r="O124" s="101"/>
      <c r="P124" s="101"/>
      <c r="Q124" s="101"/>
      <c r="R124" s="101"/>
      <c r="S124" s="101"/>
    </row>
    <row r="125" spans="1:62" s="103" customFormat="1" ht="42">
      <c r="A125" s="218" t="s">
        <v>586</v>
      </c>
      <c r="B125" s="90" t="s">
        <v>56</v>
      </c>
      <c r="C125" s="219"/>
      <c r="D125" s="219" t="s">
        <v>804</v>
      </c>
      <c r="E125" s="220"/>
      <c r="F125" s="220"/>
      <c r="G125" s="220"/>
      <c r="H125" s="220"/>
      <c r="I125" s="220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2"/>
      <c r="BF125" s="102"/>
      <c r="BG125" s="102"/>
      <c r="BH125" s="102"/>
      <c r="BI125" s="102"/>
      <c r="BJ125" s="102"/>
    </row>
    <row r="126" spans="1:9" s="102" customFormat="1" ht="21">
      <c r="A126" s="235" t="s">
        <v>588</v>
      </c>
      <c r="B126" s="82" t="s">
        <v>603</v>
      </c>
      <c r="C126" s="219"/>
      <c r="D126" s="219"/>
      <c r="E126" s="220"/>
      <c r="F126" s="220"/>
      <c r="G126" s="220"/>
      <c r="H126" s="220"/>
      <c r="I126" s="220"/>
    </row>
    <row r="127" spans="1:9" s="102" customFormat="1" ht="42">
      <c r="A127" s="218" t="s">
        <v>590</v>
      </c>
      <c r="B127" s="90" t="s">
        <v>889</v>
      </c>
      <c r="C127" s="219"/>
      <c r="D127" s="219" t="s">
        <v>804</v>
      </c>
      <c r="E127" s="220"/>
      <c r="F127" s="220"/>
      <c r="G127" s="220"/>
      <c r="H127" s="220"/>
      <c r="I127" s="220"/>
    </row>
    <row r="128" spans="1:9" s="102" customFormat="1" ht="42">
      <c r="A128" s="235" t="s">
        <v>592</v>
      </c>
      <c r="B128" s="90" t="s">
        <v>892</v>
      </c>
      <c r="C128" s="219"/>
      <c r="D128" s="219"/>
      <c r="E128" s="220"/>
      <c r="F128" s="220"/>
      <c r="G128" s="220"/>
      <c r="H128" s="220"/>
      <c r="I128" s="220"/>
    </row>
    <row r="129" spans="1:9" s="102" customFormat="1" ht="48.75" customHeight="1">
      <c r="A129" s="218" t="s">
        <v>594</v>
      </c>
      <c r="B129" s="90" t="s">
        <v>593</v>
      </c>
      <c r="C129" s="219" t="s">
        <v>804</v>
      </c>
      <c r="D129" s="219"/>
      <c r="E129" s="220"/>
      <c r="F129" s="220"/>
      <c r="G129" s="220"/>
      <c r="H129" s="220"/>
      <c r="I129" s="220"/>
    </row>
    <row r="130" spans="1:62" s="102" customFormat="1" ht="21">
      <c r="A130" s="218" t="s">
        <v>596</v>
      </c>
      <c r="B130" s="90" t="s">
        <v>890</v>
      </c>
      <c r="C130" s="219" t="s">
        <v>804</v>
      </c>
      <c r="D130" s="219"/>
      <c r="E130" s="220"/>
      <c r="F130" s="220"/>
      <c r="G130" s="220"/>
      <c r="H130" s="220"/>
      <c r="I130" s="220"/>
      <c r="BE130" s="101"/>
      <c r="BF130" s="101"/>
      <c r="BG130" s="101"/>
      <c r="BH130" s="101"/>
      <c r="BI130" s="101"/>
      <c r="BJ130" s="101"/>
    </row>
    <row r="131" spans="1:9" s="102" customFormat="1" ht="42">
      <c r="A131" s="235"/>
      <c r="B131" s="90" t="s">
        <v>610</v>
      </c>
      <c r="C131" s="219"/>
      <c r="D131" s="219"/>
      <c r="E131" s="220"/>
      <c r="F131" s="220"/>
      <c r="G131" s="220"/>
      <c r="H131" s="220"/>
      <c r="I131" s="220"/>
    </row>
    <row r="132" spans="1:62" s="101" customFormat="1" ht="21">
      <c r="A132" s="207"/>
      <c r="B132" s="82"/>
      <c r="C132" s="209"/>
      <c r="D132" s="209"/>
      <c r="E132" s="209"/>
      <c r="F132" s="209"/>
      <c r="G132" s="209"/>
      <c r="H132" s="209"/>
      <c r="I132" s="209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</row>
    <row r="133" spans="1:62" s="101" customFormat="1" ht="21">
      <c r="A133" s="207"/>
      <c r="B133" s="208"/>
      <c r="C133" s="209"/>
      <c r="D133" s="209"/>
      <c r="E133" s="209"/>
      <c r="F133" s="209"/>
      <c r="G133" s="209"/>
      <c r="H133" s="209"/>
      <c r="I133" s="209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</row>
    <row r="134" spans="1:9" s="102" customFormat="1" ht="21">
      <c r="A134" s="271" t="s">
        <v>619</v>
      </c>
      <c r="B134" s="271"/>
      <c r="C134" s="271"/>
      <c r="D134" s="271"/>
      <c r="E134" s="271"/>
      <c r="F134" s="271"/>
      <c r="G134" s="271"/>
      <c r="H134" s="271"/>
      <c r="I134" s="271"/>
    </row>
    <row r="135" spans="1:9" s="102" customFormat="1" ht="21">
      <c r="A135" s="265" t="s">
        <v>75</v>
      </c>
      <c r="B135" s="265" t="s">
        <v>76</v>
      </c>
      <c r="C135" s="263" t="s">
        <v>77</v>
      </c>
      <c r="D135" s="264"/>
      <c r="E135" s="267" t="s">
        <v>80</v>
      </c>
      <c r="F135" s="268"/>
      <c r="G135" s="268"/>
      <c r="H135" s="268"/>
      <c r="I135" s="269"/>
    </row>
    <row r="136" spans="1:9" s="102" customFormat="1" ht="21">
      <c r="A136" s="266"/>
      <c r="B136" s="266"/>
      <c r="C136" s="218" t="s">
        <v>315</v>
      </c>
      <c r="D136" s="218" t="s">
        <v>316</v>
      </c>
      <c r="E136" s="217">
        <v>5</v>
      </c>
      <c r="F136" s="217">
        <v>4</v>
      </c>
      <c r="G136" s="217">
        <v>3</v>
      </c>
      <c r="H136" s="217">
        <v>2</v>
      </c>
      <c r="I136" s="217">
        <v>1</v>
      </c>
    </row>
    <row r="137" spans="1:19" s="102" customFormat="1" ht="44.25" customHeight="1">
      <c r="A137" s="218" t="s">
        <v>620</v>
      </c>
      <c r="B137" s="82" t="s">
        <v>60</v>
      </c>
      <c r="C137" s="230" t="s">
        <v>804</v>
      </c>
      <c r="D137" s="230"/>
      <c r="E137" s="220"/>
      <c r="F137" s="220"/>
      <c r="G137" s="220"/>
      <c r="H137" s="220"/>
      <c r="I137" s="220"/>
      <c r="K137" s="103"/>
      <c r="L137" s="103"/>
      <c r="M137" s="103"/>
      <c r="N137" s="103"/>
      <c r="O137" s="103"/>
      <c r="P137" s="103"/>
      <c r="Q137" s="103"/>
      <c r="R137" s="103"/>
      <c r="S137" s="103"/>
    </row>
    <row r="138" spans="1:56" s="102" customFormat="1" ht="42">
      <c r="A138" s="218" t="s">
        <v>621</v>
      </c>
      <c r="B138" s="90" t="s">
        <v>809</v>
      </c>
      <c r="C138" s="230" t="s">
        <v>804</v>
      </c>
      <c r="D138" s="230"/>
      <c r="E138" s="220"/>
      <c r="F138" s="220"/>
      <c r="G138" s="220"/>
      <c r="H138" s="220"/>
      <c r="I138" s="220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</row>
    <row r="139" spans="1:9" s="102" customFormat="1" ht="21">
      <c r="A139" s="218" t="s">
        <v>622</v>
      </c>
      <c r="B139" s="82" t="s">
        <v>643</v>
      </c>
      <c r="C139" s="230"/>
      <c r="D139" s="230" t="s">
        <v>804</v>
      </c>
      <c r="E139" s="220"/>
      <c r="F139" s="220"/>
      <c r="G139" s="220"/>
      <c r="H139" s="220"/>
      <c r="I139" s="220"/>
    </row>
    <row r="140" spans="1:9" s="102" customFormat="1" ht="63">
      <c r="A140" s="218" t="s">
        <v>623</v>
      </c>
      <c r="B140" s="90" t="s">
        <v>811</v>
      </c>
      <c r="C140" s="230" t="s">
        <v>804</v>
      </c>
      <c r="D140" s="230"/>
      <c r="E140" s="220"/>
      <c r="F140" s="220"/>
      <c r="G140" s="220"/>
      <c r="H140" s="220"/>
      <c r="I140" s="220"/>
    </row>
    <row r="141" spans="1:62" s="102" customFormat="1" ht="42">
      <c r="A141" s="218" t="s">
        <v>624</v>
      </c>
      <c r="B141" s="90" t="s">
        <v>810</v>
      </c>
      <c r="C141" s="230" t="s">
        <v>804</v>
      </c>
      <c r="D141" s="230"/>
      <c r="E141" s="220"/>
      <c r="F141" s="220"/>
      <c r="G141" s="220"/>
      <c r="H141" s="220"/>
      <c r="I141" s="220"/>
      <c r="BE141" s="103"/>
      <c r="BF141" s="103"/>
      <c r="BG141" s="103"/>
      <c r="BH141" s="103"/>
      <c r="BI141" s="103"/>
      <c r="BJ141" s="103"/>
    </row>
    <row r="142" spans="1:10" s="102" customFormat="1" ht="21">
      <c r="A142" s="218" t="s">
        <v>626</v>
      </c>
      <c r="B142" s="90" t="s">
        <v>891</v>
      </c>
      <c r="C142" s="230" t="s">
        <v>804</v>
      </c>
      <c r="D142" s="230"/>
      <c r="E142" s="220"/>
      <c r="F142" s="220"/>
      <c r="G142" s="220"/>
      <c r="H142" s="220"/>
      <c r="I142" s="220"/>
      <c r="J142" s="103"/>
    </row>
    <row r="143" spans="1:62" s="103" customFormat="1" ht="21">
      <c r="A143" s="218" t="s">
        <v>627</v>
      </c>
      <c r="B143" s="82" t="s">
        <v>673</v>
      </c>
      <c r="C143" s="230"/>
      <c r="D143" s="230" t="s">
        <v>804</v>
      </c>
      <c r="E143" s="220"/>
      <c r="F143" s="220"/>
      <c r="G143" s="220"/>
      <c r="H143" s="220"/>
      <c r="I143" s="220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</row>
    <row r="144" spans="1:9" s="102" customFormat="1" ht="42">
      <c r="A144" s="218" t="s">
        <v>629</v>
      </c>
      <c r="B144" s="90" t="s">
        <v>630</v>
      </c>
      <c r="C144" s="230" t="s">
        <v>804</v>
      </c>
      <c r="D144" s="230"/>
      <c r="E144" s="220"/>
      <c r="F144" s="220"/>
      <c r="G144" s="220"/>
      <c r="H144" s="220"/>
      <c r="I144" s="220"/>
    </row>
    <row r="145" spans="1:9" s="102" customFormat="1" ht="21">
      <c r="A145" s="207"/>
      <c r="B145" s="208"/>
      <c r="C145" s="209"/>
      <c r="D145" s="209"/>
      <c r="E145" s="209"/>
      <c r="F145" s="209"/>
      <c r="G145" s="209"/>
      <c r="H145" s="209"/>
      <c r="I145" s="209"/>
    </row>
    <row r="146" spans="1:9" s="102" customFormat="1" ht="21">
      <c r="A146" s="207"/>
      <c r="B146" s="208"/>
      <c r="C146" s="209"/>
      <c r="D146" s="209"/>
      <c r="E146" s="209"/>
      <c r="F146" s="209"/>
      <c r="G146" s="209"/>
      <c r="H146" s="209"/>
      <c r="I146" s="209"/>
    </row>
    <row r="147" spans="1:9" s="102" customFormat="1" ht="21">
      <c r="A147" s="207"/>
      <c r="B147" s="208"/>
      <c r="C147" s="209"/>
      <c r="D147" s="209"/>
      <c r="E147" s="209"/>
      <c r="F147" s="209"/>
      <c r="G147" s="209"/>
      <c r="H147" s="209"/>
      <c r="I147" s="209"/>
    </row>
    <row r="148" spans="1:9" s="102" customFormat="1" ht="21">
      <c r="A148" s="207"/>
      <c r="B148" s="208"/>
      <c r="C148" s="209"/>
      <c r="D148" s="209"/>
      <c r="E148" s="209"/>
      <c r="F148" s="209"/>
      <c r="G148" s="209"/>
      <c r="H148" s="209"/>
      <c r="I148" s="209"/>
    </row>
    <row r="149" spans="1:9" s="102" customFormat="1" ht="21">
      <c r="A149" s="207"/>
      <c r="B149" s="208"/>
      <c r="C149" s="209"/>
      <c r="D149" s="209"/>
      <c r="E149" s="209"/>
      <c r="F149" s="209"/>
      <c r="G149" s="209"/>
      <c r="H149" s="209"/>
      <c r="I149" s="209"/>
    </row>
    <row r="150" spans="1:9" s="102" customFormat="1" ht="21">
      <c r="A150" s="207"/>
      <c r="B150" s="208"/>
      <c r="C150" s="209"/>
      <c r="D150" s="209"/>
      <c r="E150" s="209"/>
      <c r="F150" s="209"/>
      <c r="G150" s="209"/>
      <c r="H150" s="209"/>
      <c r="I150" s="209"/>
    </row>
    <row r="151" spans="1:9" s="102" customFormat="1" ht="21">
      <c r="A151" s="207"/>
      <c r="B151" s="208"/>
      <c r="C151" s="209"/>
      <c r="D151" s="209"/>
      <c r="E151" s="209"/>
      <c r="F151" s="209"/>
      <c r="G151" s="209"/>
      <c r="H151" s="209"/>
      <c r="I151" s="209"/>
    </row>
    <row r="152" spans="1:9" s="102" customFormat="1" ht="21">
      <c r="A152" s="207"/>
      <c r="B152" s="208"/>
      <c r="C152" s="209"/>
      <c r="D152" s="209"/>
      <c r="E152" s="209"/>
      <c r="F152" s="209"/>
      <c r="G152" s="209"/>
      <c r="H152" s="209"/>
      <c r="I152" s="209"/>
    </row>
    <row r="153" spans="1:9" s="102" customFormat="1" ht="21">
      <c r="A153" s="207"/>
      <c r="B153" s="208"/>
      <c r="C153" s="209"/>
      <c r="D153" s="209"/>
      <c r="E153" s="209"/>
      <c r="F153" s="209"/>
      <c r="G153" s="209"/>
      <c r="H153" s="209"/>
      <c r="I153" s="209"/>
    </row>
    <row r="154" spans="1:9" s="102" customFormat="1" ht="21">
      <c r="A154" s="207"/>
      <c r="B154" s="208"/>
      <c r="C154" s="209"/>
      <c r="D154" s="209"/>
      <c r="E154" s="209"/>
      <c r="F154" s="209"/>
      <c r="G154" s="209"/>
      <c r="H154" s="209"/>
      <c r="I154" s="209"/>
    </row>
    <row r="155" spans="1:19" s="102" customFormat="1" ht="21">
      <c r="A155" s="207"/>
      <c r="B155" s="208"/>
      <c r="C155" s="209"/>
      <c r="D155" s="209"/>
      <c r="E155" s="209"/>
      <c r="F155" s="209"/>
      <c r="G155" s="209"/>
      <c r="H155" s="209"/>
      <c r="I155" s="209"/>
      <c r="K155" s="103"/>
      <c r="L155" s="103"/>
      <c r="M155" s="103"/>
      <c r="N155" s="103"/>
      <c r="O155" s="103"/>
      <c r="P155" s="103"/>
      <c r="Q155" s="103"/>
      <c r="R155" s="103"/>
      <c r="S155" s="103"/>
    </row>
    <row r="156" spans="1:56" s="102" customFormat="1" ht="21">
      <c r="A156" s="207"/>
      <c r="B156" s="208"/>
      <c r="C156" s="209"/>
      <c r="D156" s="209"/>
      <c r="E156" s="209"/>
      <c r="F156" s="209"/>
      <c r="G156" s="209"/>
      <c r="H156" s="209"/>
      <c r="I156" s="209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</row>
    <row r="157" spans="1:9" s="102" customFormat="1" ht="21">
      <c r="A157" s="207"/>
      <c r="B157" s="208"/>
      <c r="C157" s="209"/>
      <c r="D157" s="209"/>
      <c r="E157" s="209"/>
      <c r="F157" s="209"/>
      <c r="G157" s="209"/>
      <c r="H157" s="209"/>
      <c r="I157" s="209"/>
    </row>
    <row r="158" spans="1:9" s="102" customFormat="1" ht="21">
      <c r="A158" s="207"/>
      <c r="B158" s="208"/>
      <c r="C158" s="209"/>
      <c r="D158" s="209"/>
      <c r="E158" s="209"/>
      <c r="F158" s="209"/>
      <c r="G158" s="209"/>
      <c r="H158" s="209"/>
      <c r="I158" s="209"/>
    </row>
    <row r="159" spans="1:62" s="102" customFormat="1" ht="21">
      <c r="A159" s="207"/>
      <c r="B159" s="208"/>
      <c r="C159" s="209"/>
      <c r="D159" s="209"/>
      <c r="E159" s="209"/>
      <c r="F159" s="209"/>
      <c r="G159" s="209"/>
      <c r="H159" s="209"/>
      <c r="I159" s="209"/>
      <c r="BE159" s="103"/>
      <c r="BF159" s="103"/>
      <c r="BG159" s="103"/>
      <c r="BH159" s="103"/>
      <c r="BI159" s="103"/>
      <c r="BJ159" s="103"/>
    </row>
    <row r="160" spans="1:9" s="102" customFormat="1" ht="21">
      <c r="A160" s="207"/>
      <c r="B160" s="208"/>
      <c r="C160" s="209"/>
      <c r="D160" s="209"/>
      <c r="E160" s="209"/>
      <c r="F160" s="209"/>
      <c r="G160" s="209"/>
      <c r="H160" s="209"/>
      <c r="I160" s="209"/>
    </row>
    <row r="161" spans="1:62" s="103" customFormat="1" ht="21">
      <c r="A161" s="207"/>
      <c r="B161" s="208"/>
      <c r="C161" s="209"/>
      <c r="D161" s="209"/>
      <c r="E161" s="209"/>
      <c r="F161" s="209"/>
      <c r="G161" s="209"/>
      <c r="H161" s="209"/>
      <c r="I161" s="209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</row>
    <row r="162" spans="1:9" s="102" customFormat="1" ht="21">
      <c r="A162" s="207"/>
      <c r="B162" s="208"/>
      <c r="C162" s="209"/>
      <c r="D162" s="209"/>
      <c r="E162" s="209"/>
      <c r="F162" s="209"/>
      <c r="G162" s="209"/>
      <c r="H162" s="209"/>
      <c r="I162" s="209"/>
    </row>
    <row r="163" spans="1:9" s="102" customFormat="1" ht="21">
      <c r="A163" s="207"/>
      <c r="B163" s="208"/>
      <c r="C163" s="209"/>
      <c r="D163" s="209"/>
      <c r="E163" s="209"/>
      <c r="F163" s="209"/>
      <c r="G163" s="209"/>
      <c r="H163" s="209"/>
      <c r="I163" s="209"/>
    </row>
    <row r="164" spans="1:9" s="102" customFormat="1" ht="21">
      <c r="A164" s="207"/>
      <c r="B164" s="208"/>
      <c r="C164" s="209"/>
      <c r="D164" s="209"/>
      <c r="E164" s="209"/>
      <c r="F164" s="209"/>
      <c r="G164" s="209"/>
      <c r="H164" s="209"/>
      <c r="I164" s="209"/>
    </row>
    <row r="165" spans="1:9" s="102" customFormat="1" ht="21">
      <c r="A165" s="207"/>
      <c r="B165" s="208"/>
      <c r="C165" s="209"/>
      <c r="D165" s="209"/>
      <c r="E165" s="209"/>
      <c r="F165" s="209"/>
      <c r="G165" s="209"/>
      <c r="H165" s="209"/>
      <c r="I165" s="209"/>
    </row>
    <row r="166" spans="1:9" s="102" customFormat="1" ht="21">
      <c r="A166" s="207"/>
      <c r="B166" s="208"/>
      <c r="C166" s="209"/>
      <c r="D166" s="209"/>
      <c r="E166" s="209"/>
      <c r="F166" s="209"/>
      <c r="G166" s="209"/>
      <c r="H166" s="209"/>
      <c r="I166" s="209"/>
    </row>
    <row r="167" spans="1:9" s="102" customFormat="1" ht="21">
      <c r="A167" s="207"/>
      <c r="B167" s="208"/>
      <c r="C167" s="209"/>
      <c r="D167" s="209"/>
      <c r="E167" s="209"/>
      <c r="F167" s="209"/>
      <c r="G167" s="209"/>
      <c r="H167" s="209"/>
      <c r="I167" s="209"/>
    </row>
    <row r="168" spans="1:2" s="102" customFormat="1" ht="21">
      <c r="A168" s="83"/>
      <c r="B168" s="84"/>
    </row>
    <row r="169" spans="1:2" s="102" customFormat="1" ht="21">
      <c r="A169" s="83"/>
      <c r="B169" s="84"/>
    </row>
    <row r="170" spans="1:2" s="102" customFormat="1" ht="21">
      <c r="A170" s="83"/>
      <c r="B170" s="84"/>
    </row>
    <row r="171" spans="1:2" s="102" customFormat="1" ht="21">
      <c r="A171" s="83"/>
      <c r="B171" s="84"/>
    </row>
    <row r="172" spans="1:2" s="102" customFormat="1" ht="21">
      <c r="A172" s="83"/>
      <c r="B172" s="84"/>
    </row>
    <row r="173" spans="1:2" s="102" customFormat="1" ht="21">
      <c r="A173" s="83"/>
      <c r="B173" s="84"/>
    </row>
    <row r="174" spans="1:2" s="102" customFormat="1" ht="21">
      <c r="A174" s="83"/>
      <c r="B174" s="84"/>
    </row>
    <row r="175" spans="1:2" s="102" customFormat="1" ht="21">
      <c r="A175" s="83"/>
      <c r="B175" s="84"/>
    </row>
    <row r="176" spans="1:2" s="102" customFormat="1" ht="21">
      <c r="A176" s="83"/>
      <c r="B176" s="84"/>
    </row>
    <row r="177" spans="1:2" s="102" customFormat="1" ht="21">
      <c r="A177" s="83"/>
      <c r="B177" s="84"/>
    </row>
    <row r="178" spans="1:2" s="102" customFormat="1" ht="21">
      <c r="A178" s="83"/>
      <c r="B178" s="84"/>
    </row>
    <row r="179" spans="1:2" s="102" customFormat="1" ht="21">
      <c r="A179" s="83"/>
      <c r="B179" s="84"/>
    </row>
    <row r="180" spans="1:2" s="102" customFormat="1" ht="21">
      <c r="A180" s="83"/>
      <c r="B180" s="84"/>
    </row>
    <row r="181" spans="1:2" s="102" customFormat="1" ht="21">
      <c r="A181" s="83"/>
      <c r="B181" s="84"/>
    </row>
    <row r="182" spans="1:2" s="102" customFormat="1" ht="21">
      <c r="A182" s="83"/>
      <c r="B182" s="84"/>
    </row>
    <row r="183" spans="1:2" s="102" customFormat="1" ht="21">
      <c r="A183" s="83"/>
      <c r="B183" s="84"/>
    </row>
    <row r="184" spans="1:2" s="102" customFormat="1" ht="21">
      <c r="A184" s="83"/>
      <c r="B184" s="84"/>
    </row>
    <row r="185" spans="1:2" s="102" customFormat="1" ht="21">
      <c r="A185" s="83"/>
      <c r="B185" s="84"/>
    </row>
    <row r="186" spans="1:2" s="102" customFormat="1" ht="21">
      <c r="A186" s="83"/>
      <c r="B186" s="84"/>
    </row>
    <row r="187" spans="1:2" s="102" customFormat="1" ht="21">
      <c r="A187" s="83"/>
      <c r="B187" s="84"/>
    </row>
    <row r="188" spans="1:2" s="102" customFormat="1" ht="21">
      <c r="A188" s="83"/>
      <c r="B188" s="84"/>
    </row>
    <row r="189" spans="1:9" s="102" customFormat="1" ht="23.25">
      <c r="A189" s="4"/>
      <c r="B189" s="5"/>
      <c r="C189" s="1"/>
      <c r="D189" s="1"/>
      <c r="E189" s="1"/>
      <c r="F189" s="1"/>
      <c r="G189" s="1"/>
      <c r="H189" s="1"/>
      <c r="I189" s="1"/>
    </row>
    <row r="190" spans="1:9" s="102" customFormat="1" ht="23.25">
      <c r="A190" s="4"/>
      <c r="B190" s="5"/>
      <c r="C190" s="1"/>
      <c r="D190" s="1"/>
      <c r="E190" s="1"/>
      <c r="F190" s="1"/>
      <c r="G190" s="1"/>
      <c r="H190" s="1"/>
      <c r="I190" s="1"/>
    </row>
    <row r="191" spans="1:9" s="102" customFormat="1" ht="23.25">
      <c r="A191" s="4"/>
      <c r="B191" s="5"/>
      <c r="C191" s="1"/>
      <c r="D191" s="1"/>
      <c r="E191" s="1"/>
      <c r="F191" s="1"/>
      <c r="G191" s="1"/>
      <c r="H191" s="1"/>
      <c r="I191" s="1"/>
    </row>
    <row r="192" spans="1:9" s="102" customFormat="1" ht="23.25">
      <c r="A192" s="4"/>
      <c r="B192" s="5"/>
      <c r="C192" s="1"/>
      <c r="D192" s="1"/>
      <c r="E192" s="1"/>
      <c r="F192" s="1"/>
      <c r="G192" s="1"/>
      <c r="H192" s="1"/>
      <c r="I192" s="1"/>
    </row>
    <row r="193" spans="1:9" s="102" customFormat="1" ht="23.25">
      <c r="A193" s="4"/>
      <c r="B193" s="5"/>
      <c r="C193" s="1"/>
      <c r="D193" s="1"/>
      <c r="E193" s="1"/>
      <c r="F193" s="1"/>
      <c r="G193" s="1"/>
      <c r="H193" s="1"/>
      <c r="I193" s="1"/>
    </row>
    <row r="194" spans="1:9" s="102" customFormat="1" ht="23.25">
      <c r="A194" s="4"/>
      <c r="B194" s="5"/>
      <c r="C194" s="1"/>
      <c r="D194" s="1"/>
      <c r="E194" s="1"/>
      <c r="F194" s="1"/>
      <c r="G194" s="1"/>
      <c r="H194" s="1"/>
      <c r="I194" s="1"/>
    </row>
    <row r="195" spans="1:9" s="102" customFormat="1" ht="23.25">
      <c r="A195" s="4"/>
      <c r="B195" s="5"/>
      <c r="C195" s="1"/>
      <c r="D195" s="1"/>
      <c r="E195" s="1"/>
      <c r="F195" s="1"/>
      <c r="G195" s="1"/>
      <c r="H195" s="1"/>
      <c r="I195" s="1"/>
    </row>
    <row r="196" spans="1:9" s="102" customFormat="1" ht="23.25">
      <c r="A196" s="4"/>
      <c r="B196" s="5"/>
      <c r="C196" s="1"/>
      <c r="D196" s="1"/>
      <c r="E196" s="1"/>
      <c r="F196" s="1"/>
      <c r="G196" s="1"/>
      <c r="H196" s="1"/>
      <c r="I196" s="1"/>
    </row>
    <row r="197" spans="1:10" s="102" customFormat="1" ht="23.25">
      <c r="A197" s="4"/>
      <c r="B197" s="5"/>
      <c r="C197" s="1"/>
      <c r="D197" s="1"/>
      <c r="E197" s="1"/>
      <c r="F197" s="1"/>
      <c r="G197" s="1"/>
      <c r="H197" s="1"/>
      <c r="I197" s="1"/>
      <c r="J197" s="1"/>
    </row>
    <row r="198" spans="1:10" s="102" customFormat="1" ht="23.25">
      <c r="A198" s="4"/>
      <c r="B198" s="5"/>
      <c r="C198" s="1"/>
      <c r="D198" s="1"/>
      <c r="E198" s="1"/>
      <c r="F198" s="1"/>
      <c r="G198" s="1"/>
      <c r="H198" s="1"/>
      <c r="I198" s="1"/>
      <c r="J198" s="1"/>
    </row>
    <row r="199" spans="1:10" s="102" customFormat="1" ht="23.25">
      <c r="A199" s="4"/>
      <c r="B199" s="5"/>
      <c r="C199" s="1"/>
      <c r="D199" s="1"/>
      <c r="E199" s="1"/>
      <c r="F199" s="1"/>
      <c r="G199" s="1"/>
      <c r="H199" s="1"/>
      <c r="I199" s="1"/>
      <c r="J199" s="1"/>
    </row>
    <row r="200" spans="1:10" s="102" customFormat="1" ht="23.25">
      <c r="A200" s="4"/>
      <c r="B200" s="5"/>
      <c r="C200" s="1"/>
      <c r="D200" s="1"/>
      <c r="E200" s="1"/>
      <c r="F200" s="1"/>
      <c r="G200" s="1"/>
      <c r="H200" s="1"/>
      <c r="I200" s="1"/>
      <c r="J200" s="1"/>
    </row>
    <row r="201" spans="1:10" s="102" customFormat="1" ht="23.25">
      <c r="A201" s="4"/>
      <c r="B201" s="5"/>
      <c r="C201" s="1"/>
      <c r="D201" s="1"/>
      <c r="E201" s="1"/>
      <c r="F201" s="1"/>
      <c r="G201" s="1"/>
      <c r="H201" s="1"/>
      <c r="I201" s="1"/>
      <c r="J201" s="1"/>
    </row>
    <row r="202" spans="1:10" s="102" customFormat="1" ht="23.25">
      <c r="A202" s="4"/>
      <c r="B202" s="5"/>
      <c r="C202" s="1"/>
      <c r="D202" s="1"/>
      <c r="E202" s="1"/>
      <c r="F202" s="1"/>
      <c r="G202" s="1"/>
      <c r="H202" s="1"/>
      <c r="I202" s="1"/>
      <c r="J202" s="1"/>
    </row>
    <row r="203" spans="1:10" s="102" customFormat="1" ht="23.25">
      <c r="A203" s="4"/>
      <c r="B203" s="5"/>
      <c r="C203" s="1"/>
      <c r="D203" s="1"/>
      <c r="E203" s="1"/>
      <c r="F203" s="1"/>
      <c r="G203" s="1"/>
      <c r="H203" s="1"/>
      <c r="I203" s="1"/>
      <c r="J203" s="1"/>
    </row>
    <row r="204" spans="1:10" s="102" customFormat="1" ht="23.25">
      <c r="A204" s="4"/>
      <c r="B204" s="5"/>
      <c r="C204" s="1"/>
      <c r="D204" s="1"/>
      <c r="E204" s="1"/>
      <c r="F204" s="1"/>
      <c r="G204" s="1"/>
      <c r="H204" s="1"/>
      <c r="I204" s="1"/>
      <c r="J204" s="1"/>
    </row>
    <row r="205" spans="1:10" s="102" customFormat="1" ht="23.25">
      <c r="A205" s="4"/>
      <c r="B205" s="5"/>
      <c r="C205" s="1"/>
      <c r="D205" s="1"/>
      <c r="E205" s="1"/>
      <c r="F205" s="1"/>
      <c r="G205" s="1"/>
      <c r="H205" s="1"/>
      <c r="I205" s="1"/>
      <c r="J205" s="1"/>
    </row>
    <row r="206" spans="1:10" s="102" customFormat="1" ht="23.25">
      <c r="A206" s="4"/>
      <c r="B206" s="5"/>
      <c r="C206" s="1"/>
      <c r="D206" s="1"/>
      <c r="E206" s="1"/>
      <c r="F206" s="1"/>
      <c r="G206" s="1"/>
      <c r="H206" s="1"/>
      <c r="I206" s="1"/>
      <c r="J206" s="1"/>
    </row>
    <row r="207" spans="1:10" s="102" customFormat="1" ht="23.25">
      <c r="A207" s="4"/>
      <c r="B207" s="5"/>
      <c r="C207" s="1"/>
      <c r="D207" s="1"/>
      <c r="E207" s="1"/>
      <c r="F207" s="1"/>
      <c r="G207" s="1"/>
      <c r="H207" s="1"/>
      <c r="I207" s="1"/>
      <c r="J207" s="1"/>
    </row>
    <row r="208" spans="1:10" s="102" customFormat="1" ht="23.25">
      <c r="A208" s="4"/>
      <c r="B208" s="5"/>
      <c r="C208" s="1"/>
      <c r="D208" s="1"/>
      <c r="E208" s="1"/>
      <c r="F208" s="1"/>
      <c r="G208" s="1"/>
      <c r="H208" s="1"/>
      <c r="I208" s="1"/>
      <c r="J208" s="1"/>
    </row>
    <row r="209" spans="1:10" s="102" customFormat="1" ht="23.25">
      <c r="A209" s="4"/>
      <c r="B209" s="5"/>
      <c r="C209" s="1"/>
      <c r="D209" s="1"/>
      <c r="E209" s="1"/>
      <c r="F209" s="1"/>
      <c r="G209" s="1"/>
      <c r="H209" s="1"/>
      <c r="I209" s="1"/>
      <c r="J209" s="1"/>
    </row>
    <row r="210" spans="1:19" s="102" customFormat="1" ht="23.25">
      <c r="A210" s="4"/>
      <c r="B210" s="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56" s="102" customFormat="1" ht="23.25">
      <c r="A211" s="4"/>
      <c r="B211" s="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s="102" customFormat="1" ht="23.25">
      <c r="A212" s="4"/>
      <c r="B212" s="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s="102" customFormat="1" ht="23.25">
      <c r="A213" s="4"/>
      <c r="B213" s="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62" s="102" customFormat="1" ht="23.25">
      <c r="A214" s="4"/>
      <c r="B214" s="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</row>
    <row r="215" spans="1:62" s="102" customFormat="1" ht="23.25">
      <c r="A215" s="4"/>
      <c r="B215" s="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</row>
  </sheetData>
  <sheetProtection/>
  <mergeCells count="57">
    <mergeCell ref="A6:F6"/>
    <mergeCell ref="A7:I7"/>
    <mergeCell ref="A1:I1"/>
    <mergeCell ref="A2:I2"/>
    <mergeCell ref="A3:I3"/>
    <mergeCell ref="A9:F9"/>
    <mergeCell ref="A14:F14"/>
    <mergeCell ref="A15:F15"/>
    <mergeCell ref="A12:F12"/>
    <mergeCell ref="A13:F13"/>
    <mergeCell ref="A8:I8"/>
    <mergeCell ref="A10:I10"/>
    <mergeCell ref="A11:I11"/>
    <mergeCell ref="A16:F16"/>
    <mergeCell ref="A17:F17"/>
    <mergeCell ref="E21:I21"/>
    <mergeCell ref="A33:A34"/>
    <mergeCell ref="B33:B34"/>
    <mergeCell ref="C33:D33"/>
    <mergeCell ref="E33:I33"/>
    <mergeCell ref="A21:A22"/>
    <mergeCell ref="B21:B22"/>
    <mergeCell ref="C21:D21"/>
    <mergeCell ref="A44:A45"/>
    <mergeCell ref="B44:B45"/>
    <mergeCell ref="C44:D44"/>
    <mergeCell ref="E44:I44"/>
    <mergeCell ref="A54:A55"/>
    <mergeCell ref="B54:B55"/>
    <mergeCell ref="C54:D54"/>
    <mergeCell ref="A53:I53"/>
    <mergeCell ref="A68:A69"/>
    <mergeCell ref="B68:B69"/>
    <mergeCell ref="C68:D68"/>
    <mergeCell ref="A77:A78"/>
    <mergeCell ref="B77:B78"/>
    <mergeCell ref="C77:D77"/>
    <mergeCell ref="E68:I68"/>
    <mergeCell ref="E54:I54"/>
    <mergeCell ref="E135:I135"/>
    <mergeCell ref="E116:I116"/>
    <mergeCell ref="A116:A117"/>
    <mergeCell ref="B116:B117"/>
    <mergeCell ref="C116:D116"/>
    <mergeCell ref="A134:I134"/>
    <mergeCell ref="A88:A89"/>
    <mergeCell ref="B88:B89"/>
    <mergeCell ref="C135:D135"/>
    <mergeCell ref="B135:B136"/>
    <mergeCell ref="A135:A136"/>
    <mergeCell ref="E101:I101"/>
    <mergeCell ref="E88:I88"/>
    <mergeCell ref="E77:I77"/>
    <mergeCell ref="C88:D88"/>
    <mergeCell ref="A101:A102"/>
    <mergeCell ref="B101:B102"/>
    <mergeCell ref="C101:D101"/>
  </mergeCells>
  <printOptions/>
  <pageMargins left="1.29921259842519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78"/>
  <sheetViews>
    <sheetView workbookViewId="0" topLeftCell="J10">
      <selection activeCell="AR17" sqref="AR17"/>
    </sheetView>
  </sheetViews>
  <sheetFormatPr defaultColWidth="9.140625" defaultRowHeight="15"/>
  <cols>
    <col min="1" max="1" width="6.28125" style="82" customWidth="1"/>
    <col min="2" max="2" width="69.00390625" style="82" customWidth="1"/>
    <col min="3" max="42" width="3.57421875" style="82" customWidth="1"/>
    <col min="43" max="43" width="7.7109375" style="82" customWidth="1"/>
    <col min="44" max="44" width="9.00390625" style="82" customWidth="1"/>
    <col min="45" max="45" width="7.7109375" style="82" customWidth="1"/>
    <col min="46" max="47" width="9.421875" style="82" customWidth="1"/>
    <col min="48" max="16384" width="9.00390625" style="82" customWidth="1"/>
  </cols>
  <sheetData>
    <row r="1" spans="1:46" ht="21">
      <c r="A1" s="288" t="s">
        <v>702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192"/>
      <c r="AR1" s="206"/>
      <c r="AS1" s="206"/>
      <c r="AT1" s="206"/>
    </row>
    <row r="2" spans="1:46" ht="21">
      <c r="A2" s="288" t="s">
        <v>703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192"/>
      <c r="AR2" s="206"/>
      <c r="AS2" s="206"/>
      <c r="AT2" s="206"/>
    </row>
    <row r="3" spans="1:46" ht="21">
      <c r="A3" s="243" t="s">
        <v>704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192"/>
      <c r="AR3" s="206"/>
      <c r="AS3" s="206"/>
      <c r="AT3" s="206"/>
    </row>
    <row r="4" spans="1:46" s="86" customFormat="1" ht="21">
      <c r="A4" s="244" t="s">
        <v>705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6"/>
      <c r="AR4" s="246"/>
      <c r="AS4" s="245"/>
      <c r="AT4" s="245"/>
    </row>
    <row r="5" spans="1:46" s="121" customFormat="1" ht="22.5" customHeight="1">
      <c r="A5" s="289" t="s">
        <v>75</v>
      </c>
      <c r="B5" s="291" t="s">
        <v>76</v>
      </c>
      <c r="C5" s="297" t="s">
        <v>693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114"/>
      <c r="AR5" s="293" t="s">
        <v>694</v>
      </c>
      <c r="AS5" s="294"/>
      <c r="AT5" s="192"/>
    </row>
    <row r="6" spans="1:46" s="121" customFormat="1" ht="22.5" customHeight="1">
      <c r="A6" s="290"/>
      <c r="B6" s="292"/>
      <c r="C6" s="247">
        <v>1</v>
      </c>
      <c r="D6" s="248">
        <v>2</v>
      </c>
      <c r="E6" s="248">
        <v>3</v>
      </c>
      <c r="F6" s="248">
        <v>4</v>
      </c>
      <c r="G6" s="248">
        <v>5</v>
      </c>
      <c r="H6" s="248">
        <v>6</v>
      </c>
      <c r="I6" s="248">
        <v>7</v>
      </c>
      <c r="J6" s="248">
        <v>8</v>
      </c>
      <c r="K6" s="248">
        <v>9</v>
      </c>
      <c r="L6" s="248">
        <v>10</v>
      </c>
      <c r="M6" s="248">
        <v>11</v>
      </c>
      <c r="N6" s="248">
        <v>12</v>
      </c>
      <c r="O6" s="248">
        <v>13</v>
      </c>
      <c r="P6" s="248">
        <v>14</v>
      </c>
      <c r="Q6" s="248">
        <v>15</v>
      </c>
      <c r="R6" s="248">
        <v>16</v>
      </c>
      <c r="S6" s="248">
        <v>17</v>
      </c>
      <c r="T6" s="248">
        <v>18</v>
      </c>
      <c r="U6" s="248">
        <v>19</v>
      </c>
      <c r="V6" s="248">
        <v>20</v>
      </c>
      <c r="W6" s="248">
        <v>21</v>
      </c>
      <c r="X6" s="248">
        <v>22</v>
      </c>
      <c r="Y6" s="248">
        <v>23</v>
      </c>
      <c r="Z6" s="248">
        <v>24</v>
      </c>
      <c r="AA6" s="248">
        <v>25</v>
      </c>
      <c r="AB6" s="248">
        <v>26</v>
      </c>
      <c r="AC6" s="248">
        <v>27</v>
      </c>
      <c r="AD6" s="248">
        <v>28</v>
      </c>
      <c r="AE6" s="248">
        <v>29</v>
      </c>
      <c r="AF6" s="248">
        <v>30</v>
      </c>
      <c r="AG6" s="248">
        <v>31</v>
      </c>
      <c r="AH6" s="248">
        <v>32</v>
      </c>
      <c r="AI6" s="248">
        <v>33</v>
      </c>
      <c r="AJ6" s="248">
        <v>34</v>
      </c>
      <c r="AK6" s="248">
        <v>35</v>
      </c>
      <c r="AL6" s="248">
        <v>36</v>
      </c>
      <c r="AM6" s="248">
        <v>37</v>
      </c>
      <c r="AN6" s="248">
        <v>38</v>
      </c>
      <c r="AO6" s="248">
        <v>39</v>
      </c>
      <c r="AP6" s="248">
        <v>40</v>
      </c>
      <c r="AQ6" s="237" t="s">
        <v>695</v>
      </c>
      <c r="AR6" s="114" t="s">
        <v>78</v>
      </c>
      <c r="AS6" s="238" t="s">
        <v>79</v>
      </c>
      <c r="AT6" s="192"/>
    </row>
    <row r="7" spans="1:46" s="121" customFormat="1" ht="45" customHeight="1">
      <c r="A7" s="89" t="s">
        <v>121</v>
      </c>
      <c r="B7" s="100" t="s">
        <v>812</v>
      </c>
      <c r="C7" s="249">
        <v>4</v>
      </c>
      <c r="D7" s="249">
        <v>5</v>
      </c>
      <c r="E7" s="249">
        <v>5</v>
      </c>
      <c r="F7" s="249">
        <v>5</v>
      </c>
      <c r="G7" s="249">
        <v>4</v>
      </c>
      <c r="H7" s="249">
        <v>3</v>
      </c>
      <c r="I7" s="249">
        <v>4</v>
      </c>
      <c r="J7" s="249">
        <v>5</v>
      </c>
      <c r="K7" s="249">
        <v>5</v>
      </c>
      <c r="L7" s="249">
        <v>4</v>
      </c>
      <c r="M7" s="249">
        <v>4</v>
      </c>
      <c r="N7" s="249">
        <v>5</v>
      </c>
      <c r="O7" s="249">
        <v>4</v>
      </c>
      <c r="P7" s="249">
        <v>5</v>
      </c>
      <c r="Q7" s="249">
        <v>4</v>
      </c>
      <c r="R7" s="249">
        <v>4</v>
      </c>
      <c r="S7" s="249">
        <v>5</v>
      </c>
      <c r="T7" s="249">
        <v>4</v>
      </c>
      <c r="U7" s="249">
        <v>4</v>
      </c>
      <c r="V7" s="249">
        <v>5</v>
      </c>
      <c r="W7" s="249">
        <v>5</v>
      </c>
      <c r="X7" s="249">
        <v>5</v>
      </c>
      <c r="Y7" s="249">
        <v>4</v>
      </c>
      <c r="Z7" s="249">
        <v>3</v>
      </c>
      <c r="AA7" s="249">
        <v>4</v>
      </c>
      <c r="AB7" s="249">
        <v>5</v>
      </c>
      <c r="AC7" s="249">
        <v>5</v>
      </c>
      <c r="AD7" s="249">
        <v>4</v>
      </c>
      <c r="AE7" s="249">
        <v>4</v>
      </c>
      <c r="AF7" s="249">
        <v>5</v>
      </c>
      <c r="AG7" s="249">
        <v>5</v>
      </c>
      <c r="AH7" s="249">
        <v>4</v>
      </c>
      <c r="AI7" s="249">
        <v>4</v>
      </c>
      <c r="AJ7" s="249">
        <v>4</v>
      </c>
      <c r="AK7" s="249">
        <v>5</v>
      </c>
      <c r="AL7" s="249"/>
      <c r="AM7" s="89"/>
      <c r="AN7" s="93"/>
      <c r="AO7" s="249"/>
      <c r="AP7" s="249"/>
      <c r="AQ7" s="87">
        <f>SUM(C7:AP7)</f>
        <v>154</v>
      </c>
      <c r="AR7" s="87">
        <f>AQ7/35</f>
        <v>4.4</v>
      </c>
      <c r="AS7" s="236"/>
      <c r="AT7" s="192" t="s">
        <v>747</v>
      </c>
    </row>
    <row r="8" spans="1:46" s="121" customFormat="1" ht="22.5" customHeight="1">
      <c r="A8" s="89" t="s">
        <v>122</v>
      </c>
      <c r="B8" s="100" t="s">
        <v>856</v>
      </c>
      <c r="C8" s="250">
        <v>4</v>
      </c>
      <c r="D8" s="250">
        <v>2</v>
      </c>
      <c r="E8" s="250">
        <v>5</v>
      </c>
      <c r="F8" s="250">
        <v>4</v>
      </c>
      <c r="G8" s="250">
        <v>3</v>
      </c>
      <c r="H8" s="250">
        <v>5</v>
      </c>
      <c r="I8" s="250">
        <v>4</v>
      </c>
      <c r="J8" s="250">
        <v>3</v>
      </c>
      <c r="K8" s="250">
        <v>2</v>
      </c>
      <c r="L8" s="250">
        <v>4</v>
      </c>
      <c r="M8" s="250">
        <v>3</v>
      </c>
      <c r="N8" s="250">
        <v>3</v>
      </c>
      <c r="O8" s="250">
        <v>2</v>
      </c>
      <c r="P8" s="250">
        <v>3</v>
      </c>
      <c r="Q8" s="250">
        <v>2</v>
      </c>
      <c r="R8" s="250">
        <v>3</v>
      </c>
      <c r="S8" s="250">
        <v>5</v>
      </c>
      <c r="T8" s="250">
        <v>3</v>
      </c>
      <c r="U8" s="250">
        <v>2</v>
      </c>
      <c r="V8" s="250">
        <v>3</v>
      </c>
      <c r="W8" s="250">
        <v>2</v>
      </c>
      <c r="X8" s="250">
        <v>3</v>
      </c>
      <c r="Y8" s="250">
        <v>4</v>
      </c>
      <c r="Z8" s="250">
        <v>2</v>
      </c>
      <c r="AA8" s="250">
        <v>3</v>
      </c>
      <c r="AB8" s="250">
        <v>5</v>
      </c>
      <c r="AC8" s="250">
        <v>3</v>
      </c>
      <c r="AD8" s="250">
        <v>4</v>
      </c>
      <c r="AE8" s="250">
        <v>5</v>
      </c>
      <c r="AF8" s="250">
        <v>4</v>
      </c>
      <c r="AG8" s="250">
        <v>3</v>
      </c>
      <c r="AH8" s="250">
        <v>4</v>
      </c>
      <c r="AI8" s="250">
        <v>4</v>
      </c>
      <c r="AJ8" s="250">
        <v>3</v>
      </c>
      <c r="AK8" s="250">
        <v>1</v>
      </c>
      <c r="AL8" s="250"/>
      <c r="AM8" s="89"/>
      <c r="AN8" s="89"/>
      <c r="AO8" s="250"/>
      <c r="AP8" s="250"/>
      <c r="AQ8" s="87">
        <f>SUM(C8:AP8)</f>
        <v>115</v>
      </c>
      <c r="AR8" s="87"/>
      <c r="AS8" s="236">
        <f>AQ8/35</f>
        <v>3.2857142857142856</v>
      </c>
      <c r="AT8" s="192" t="s">
        <v>748</v>
      </c>
    </row>
    <row r="9" spans="1:46" s="121" customFormat="1" ht="45" customHeight="1">
      <c r="A9" s="89" t="s">
        <v>123</v>
      </c>
      <c r="B9" s="100" t="s">
        <v>818</v>
      </c>
      <c r="C9" s="250">
        <v>4</v>
      </c>
      <c r="D9" s="250">
        <v>2</v>
      </c>
      <c r="E9" s="250">
        <v>4</v>
      </c>
      <c r="F9" s="250">
        <v>4</v>
      </c>
      <c r="G9" s="250">
        <v>4</v>
      </c>
      <c r="H9" s="250">
        <v>2</v>
      </c>
      <c r="I9" s="250">
        <v>3</v>
      </c>
      <c r="J9" s="250">
        <v>2</v>
      </c>
      <c r="K9" s="250">
        <v>5</v>
      </c>
      <c r="L9" s="250">
        <v>5</v>
      </c>
      <c r="M9" s="250">
        <v>3</v>
      </c>
      <c r="N9" s="250">
        <v>4</v>
      </c>
      <c r="O9" s="250">
        <v>3</v>
      </c>
      <c r="P9" s="250">
        <v>3</v>
      </c>
      <c r="Q9" s="250">
        <v>3</v>
      </c>
      <c r="R9" s="250">
        <v>3</v>
      </c>
      <c r="S9" s="250">
        <v>4</v>
      </c>
      <c r="T9" s="250">
        <v>4</v>
      </c>
      <c r="U9" s="250">
        <v>2</v>
      </c>
      <c r="V9" s="250">
        <v>4</v>
      </c>
      <c r="W9" s="250">
        <v>1</v>
      </c>
      <c r="X9" s="250">
        <v>3</v>
      </c>
      <c r="Y9" s="250">
        <v>5</v>
      </c>
      <c r="Z9" s="250">
        <v>3</v>
      </c>
      <c r="AA9" s="250">
        <v>1</v>
      </c>
      <c r="AB9" s="250">
        <v>4</v>
      </c>
      <c r="AC9" s="250">
        <v>5</v>
      </c>
      <c r="AD9" s="250">
        <v>4</v>
      </c>
      <c r="AE9" s="250">
        <v>5</v>
      </c>
      <c r="AF9" s="250">
        <v>4</v>
      </c>
      <c r="AG9" s="250">
        <v>5</v>
      </c>
      <c r="AH9" s="250">
        <v>4</v>
      </c>
      <c r="AI9" s="250">
        <v>2</v>
      </c>
      <c r="AJ9" s="250">
        <v>4</v>
      </c>
      <c r="AK9" s="250">
        <v>1</v>
      </c>
      <c r="AL9" s="250"/>
      <c r="AM9" s="89"/>
      <c r="AN9" s="89"/>
      <c r="AO9" s="250"/>
      <c r="AP9" s="250"/>
      <c r="AQ9" s="87">
        <f aca="true" t="shared" si="0" ref="AQ9:AQ14">SUM(C9:AP9)</f>
        <v>119</v>
      </c>
      <c r="AR9" s="87"/>
      <c r="AS9" s="236">
        <f>AQ9/35</f>
        <v>3.4</v>
      </c>
      <c r="AT9" s="192"/>
    </row>
    <row r="10" spans="1:46" s="121" customFormat="1" ht="22.5" customHeight="1">
      <c r="A10" s="89" t="s">
        <v>124</v>
      </c>
      <c r="B10" s="100" t="s">
        <v>114</v>
      </c>
      <c r="C10" s="251">
        <v>4</v>
      </c>
      <c r="D10" s="251">
        <v>4</v>
      </c>
      <c r="E10" s="251">
        <v>4</v>
      </c>
      <c r="F10" s="251">
        <v>3</v>
      </c>
      <c r="G10" s="251">
        <v>5</v>
      </c>
      <c r="H10" s="251">
        <v>3</v>
      </c>
      <c r="I10" s="251">
        <v>3</v>
      </c>
      <c r="J10" s="251">
        <v>5</v>
      </c>
      <c r="K10" s="251">
        <v>3</v>
      </c>
      <c r="L10" s="251">
        <v>3</v>
      </c>
      <c r="M10" s="251">
        <v>3</v>
      </c>
      <c r="N10" s="251">
        <v>1</v>
      </c>
      <c r="O10" s="251">
        <v>2</v>
      </c>
      <c r="P10" s="251">
        <v>4</v>
      </c>
      <c r="Q10" s="251">
        <v>3</v>
      </c>
      <c r="R10" s="251">
        <v>5</v>
      </c>
      <c r="S10" s="251">
        <v>3</v>
      </c>
      <c r="T10" s="251">
        <v>3</v>
      </c>
      <c r="U10" s="251">
        <v>4</v>
      </c>
      <c r="V10" s="251">
        <v>5</v>
      </c>
      <c r="W10" s="251">
        <v>1</v>
      </c>
      <c r="X10" s="251">
        <v>4</v>
      </c>
      <c r="Y10" s="251">
        <v>4</v>
      </c>
      <c r="Z10" s="251">
        <v>5</v>
      </c>
      <c r="AA10" s="251">
        <v>3</v>
      </c>
      <c r="AB10" s="251">
        <v>4</v>
      </c>
      <c r="AC10" s="251">
        <v>3</v>
      </c>
      <c r="AD10" s="251">
        <v>4</v>
      </c>
      <c r="AE10" s="251">
        <v>3</v>
      </c>
      <c r="AF10" s="251">
        <v>4</v>
      </c>
      <c r="AG10" s="251">
        <v>5</v>
      </c>
      <c r="AH10" s="251">
        <v>4</v>
      </c>
      <c r="AI10" s="251">
        <v>3</v>
      </c>
      <c r="AJ10" s="251">
        <v>5</v>
      </c>
      <c r="AK10" s="251">
        <v>3</v>
      </c>
      <c r="AL10" s="251"/>
      <c r="AM10" s="89"/>
      <c r="AN10" s="89"/>
      <c r="AO10" s="251"/>
      <c r="AP10" s="251"/>
      <c r="AQ10" s="87">
        <f t="shared" si="0"/>
        <v>125</v>
      </c>
      <c r="AR10" s="87"/>
      <c r="AS10" s="236">
        <f>AQ10/35</f>
        <v>3.5714285714285716</v>
      </c>
      <c r="AT10" s="192"/>
    </row>
    <row r="11" spans="1:46" s="121" customFormat="1" ht="22.5" customHeight="1">
      <c r="A11" s="89" t="s">
        <v>125</v>
      </c>
      <c r="B11" s="100" t="s">
        <v>893</v>
      </c>
      <c r="C11" s="250">
        <v>4</v>
      </c>
      <c r="D11" s="250">
        <v>2</v>
      </c>
      <c r="E11" s="250">
        <v>3</v>
      </c>
      <c r="F11" s="250">
        <v>5</v>
      </c>
      <c r="G11" s="250">
        <v>4</v>
      </c>
      <c r="H11" s="250">
        <v>5</v>
      </c>
      <c r="I11" s="250">
        <v>5</v>
      </c>
      <c r="J11" s="250">
        <v>1</v>
      </c>
      <c r="K11" s="250">
        <v>3</v>
      </c>
      <c r="L11" s="250">
        <v>3</v>
      </c>
      <c r="M11" s="250">
        <v>4</v>
      </c>
      <c r="N11" s="250">
        <v>4</v>
      </c>
      <c r="O11" s="250">
        <v>4</v>
      </c>
      <c r="P11" s="250">
        <v>3</v>
      </c>
      <c r="Q11" s="250">
        <v>1</v>
      </c>
      <c r="R11" s="250">
        <v>3</v>
      </c>
      <c r="S11" s="250">
        <v>4</v>
      </c>
      <c r="T11" s="250">
        <v>4</v>
      </c>
      <c r="U11" s="250">
        <v>4</v>
      </c>
      <c r="V11" s="250">
        <v>3</v>
      </c>
      <c r="W11" s="250">
        <v>3</v>
      </c>
      <c r="X11" s="250">
        <v>3</v>
      </c>
      <c r="Y11" s="250">
        <v>1</v>
      </c>
      <c r="Z11" s="250">
        <v>2</v>
      </c>
      <c r="AA11" s="250">
        <v>4</v>
      </c>
      <c r="AB11" s="250">
        <v>5</v>
      </c>
      <c r="AC11" s="250">
        <v>2</v>
      </c>
      <c r="AD11" s="250">
        <v>4</v>
      </c>
      <c r="AE11" s="250">
        <v>2</v>
      </c>
      <c r="AF11" s="250">
        <v>4</v>
      </c>
      <c r="AG11" s="250">
        <v>3</v>
      </c>
      <c r="AH11" s="250">
        <v>4</v>
      </c>
      <c r="AI11" s="250">
        <v>3</v>
      </c>
      <c r="AJ11" s="250">
        <v>2</v>
      </c>
      <c r="AK11" s="250">
        <v>1</v>
      </c>
      <c r="AL11" s="250"/>
      <c r="AM11" s="89"/>
      <c r="AN11" s="89"/>
      <c r="AO11" s="250"/>
      <c r="AP11" s="250"/>
      <c r="AQ11" s="87">
        <f t="shared" si="0"/>
        <v>112</v>
      </c>
      <c r="AR11" s="87"/>
      <c r="AS11" s="236">
        <f>AQ11/35</f>
        <v>3.2</v>
      </c>
      <c r="AT11" s="192"/>
    </row>
    <row r="12" spans="1:46" s="121" customFormat="1" ht="22.5" customHeight="1">
      <c r="A12" s="89" t="s">
        <v>126</v>
      </c>
      <c r="B12" s="100" t="s">
        <v>871</v>
      </c>
      <c r="C12" s="250">
        <v>5</v>
      </c>
      <c r="D12" s="250">
        <v>5</v>
      </c>
      <c r="E12" s="250">
        <v>4</v>
      </c>
      <c r="F12" s="250">
        <v>5</v>
      </c>
      <c r="G12" s="250">
        <v>4</v>
      </c>
      <c r="H12" s="250">
        <v>5</v>
      </c>
      <c r="I12" s="250">
        <v>5</v>
      </c>
      <c r="J12" s="250">
        <v>4</v>
      </c>
      <c r="K12" s="250">
        <v>5</v>
      </c>
      <c r="L12" s="250">
        <v>5</v>
      </c>
      <c r="M12" s="250">
        <v>4</v>
      </c>
      <c r="N12" s="250">
        <v>5</v>
      </c>
      <c r="O12" s="250">
        <v>5</v>
      </c>
      <c r="P12" s="250">
        <v>5</v>
      </c>
      <c r="Q12" s="250">
        <v>4</v>
      </c>
      <c r="R12" s="250">
        <v>5</v>
      </c>
      <c r="S12" s="250">
        <v>4</v>
      </c>
      <c r="T12" s="250">
        <v>5</v>
      </c>
      <c r="U12" s="250">
        <v>4</v>
      </c>
      <c r="V12" s="250">
        <v>5</v>
      </c>
      <c r="W12" s="250">
        <v>5</v>
      </c>
      <c r="X12" s="250">
        <v>3</v>
      </c>
      <c r="Y12" s="250">
        <v>3</v>
      </c>
      <c r="Z12" s="250">
        <v>3</v>
      </c>
      <c r="AA12" s="250">
        <v>4</v>
      </c>
      <c r="AB12" s="250">
        <v>4</v>
      </c>
      <c r="AC12" s="250">
        <v>5</v>
      </c>
      <c r="AD12" s="250">
        <v>4</v>
      </c>
      <c r="AE12" s="250">
        <v>5</v>
      </c>
      <c r="AF12" s="250">
        <v>4</v>
      </c>
      <c r="AG12" s="250">
        <v>4</v>
      </c>
      <c r="AH12" s="250">
        <v>5</v>
      </c>
      <c r="AI12" s="250">
        <v>5</v>
      </c>
      <c r="AJ12" s="250">
        <v>4</v>
      </c>
      <c r="AK12" s="250">
        <v>4</v>
      </c>
      <c r="AL12" s="250"/>
      <c r="AM12" s="89"/>
      <c r="AN12" s="206"/>
      <c r="AO12" s="250"/>
      <c r="AP12" s="250"/>
      <c r="AQ12" s="87">
        <f t="shared" si="0"/>
        <v>155</v>
      </c>
      <c r="AR12" s="87">
        <f>AQ12/35</f>
        <v>4.428571428571429</v>
      </c>
      <c r="AS12" s="236"/>
      <c r="AT12" s="192"/>
    </row>
    <row r="13" spans="1:46" s="121" customFormat="1" ht="47.25" customHeight="1">
      <c r="A13" s="89" t="s">
        <v>127</v>
      </c>
      <c r="B13" s="100" t="s">
        <v>117</v>
      </c>
      <c r="C13" s="250">
        <v>4</v>
      </c>
      <c r="D13" s="250">
        <v>5</v>
      </c>
      <c r="E13" s="250">
        <v>5</v>
      </c>
      <c r="F13" s="250">
        <v>4</v>
      </c>
      <c r="G13" s="250">
        <v>5</v>
      </c>
      <c r="H13" s="250">
        <v>5</v>
      </c>
      <c r="I13" s="250">
        <v>5</v>
      </c>
      <c r="J13" s="250">
        <v>4</v>
      </c>
      <c r="K13" s="250">
        <v>5</v>
      </c>
      <c r="L13" s="250">
        <v>5</v>
      </c>
      <c r="M13" s="250">
        <v>4</v>
      </c>
      <c r="N13" s="250">
        <v>4</v>
      </c>
      <c r="O13" s="250">
        <v>5</v>
      </c>
      <c r="P13" s="250">
        <v>4</v>
      </c>
      <c r="Q13" s="250">
        <v>3</v>
      </c>
      <c r="R13" s="250">
        <v>5</v>
      </c>
      <c r="S13" s="250">
        <v>3</v>
      </c>
      <c r="T13" s="250">
        <v>5</v>
      </c>
      <c r="U13" s="250">
        <v>5</v>
      </c>
      <c r="V13" s="250">
        <v>4</v>
      </c>
      <c r="W13" s="250">
        <v>5</v>
      </c>
      <c r="X13" s="250">
        <v>5</v>
      </c>
      <c r="Y13" s="250">
        <v>5</v>
      </c>
      <c r="Z13" s="250">
        <v>2</v>
      </c>
      <c r="AA13" s="250">
        <v>3</v>
      </c>
      <c r="AB13" s="250">
        <v>5</v>
      </c>
      <c r="AC13" s="250">
        <v>2</v>
      </c>
      <c r="AD13" s="250">
        <v>4</v>
      </c>
      <c r="AE13" s="250">
        <v>3</v>
      </c>
      <c r="AF13" s="250">
        <v>4</v>
      </c>
      <c r="AG13" s="250">
        <v>5</v>
      </c>
      <c r="AH13" s="250">
        <v>5</v>
      </c>
      <c r="AI13" s="250">
        <v>4</v>
      </c>
      <c r="AJ13" s="250">
        <v>3</v>
      </c>
      <c r="AK13" s="250">
        <v>5</v>
      </c>
      <c r="AL13" s="250"/>
      <c r="AM13" s="89"/>
      <c r="AN13" s="89"/>
      <c r="AO13" s="250"/>
      <c r="AP13" s="250"/>
      <c r="AQ13" s="87">
        <f t="shared" si="0"/>
        <v>149</v>
      </c>
      <c r="AR13" s="87">
        <f>AQ13/35</f>
        <v>4.257142857142857</v>
      </c>
      <c r="AS13" s="236"/>
      <c r="AT13" s="192"/>
    </row>
    <row r="14" spans="1:46" s="121" customFormat="1" ht="44.25" customHeight="1">
      <c r="A14" s="89" t="s">
        <v>128</v>
      </c>
      <c r="B14" s="100" t="s">
        <v>118</v>
      </c>
      <c r="C14" s="250">
        <v>5</v>
      </c>
      <c r="D14" s="250">
        <v>4</v>
      </c>
      <c r="E14" s="250">
        <v>4</v>
      </c>
      <c r="F14" s="250">
        <v>5</v>
      </c>
      <c r="G14" s="250">
        <v>4</v>
      </c>
      <c r="H14" s="250">
        <v>5</v>
      </c>
      <c r="I14" s="250">
        <v>5</v>
      </c>
      <c r="J14" s="250">
        <v>4</v>
      </c>
      <c r="K14" s="250">
        <v>5</v>
      </c>
      <c r="L14" s="250">
        <v>5</v>
      </c>
      <c r="M14" s="250">
        <v>4</v>
      </c>
      <c r="N14" s="250">
        <v>4</v>
      </c>
      <c r="O14" s="250">
        <v>3</v>
      </c>
      <c r="P14" s="250">
        <v>4</v>
      </c>
      <c r="Q14" s="250">
        <v>4</v>
      </c>
      <c r="R14" s="250">
        <v>5</v>
      </c>
      <c r="S14" s="250">
        <v>4</v>
      </c>
      <c r="T14" s="250">
        <v>5</v>
      </c>
      <c r="U14" s="250">
        <v>5</v>
      </c>
      <c r="V14" s="250">
        <v>4</v>
      </c>
      <c r="W14" s="250">
        <v>5</v>
      </c>
      <c r="X14" s="250">
        <v>4</v>
      </c>
      <c r="Y14" s="250">
        <v>4</v>
      </c>
      <c r="Z14" s="250">
        <v>4</v>
      </c>
      <c r="AA14" s="250">
        <v>5</v>
      </c>
      <c r="AB14" s="250">
        <v>5</v>
      </c>
      <c r="AC14" s="250">
        <v>5</v>
      </c>
      <c r="AD14" s="250">
        <v>4</v>
      </c>
      <c r="AE14" s="250">
        <v>3</v>
      </c>
      <c r="AF14" s="250">
        <v>5</v>
      </c>
      <c r="AG14" s="250">
        <v>5</v>
      </c>
      <c r="AH14" s="250">
        <v>5</v>
      </c>
      <c r="AI14" s="250">
        <v>5</v>
      </c>
      <c r="AJ14" s="250">
        <v>4</v>
      </c>
      <c r="AK14" s="250">
        <v>5</v>
      </c>
      <c r="AL14" s="250"/>
      <c r="AM14" s="89"/>
      <c r="AN14" s="89"/>
      <c r="AO14" s="250"/>
      <c r="AP14" s="250"/>
      <c r="AQ14" s="87">
        <f t="shared" si="0"/>
        <v>156</v>
      </c>
      <c r="AR14" s="87">
        <f>AQ14/35</f>
        <v>4.457142857142857</v>
      </c>
      <c r="AS14" s="236"/>
      <c r="AT14" s="192"/>
    </row>
    <row r="15" spans="1:46" s="121" customFormat="1" ht="22.5" customHeight="1">
      <c r="A15" s="252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36" t="s">
        <v>696</v>
      </c>
      <c r="AR15" s="87">
        <f>SUM(AR7:AR14)</f>
        <v>17.542857142857144</v>
      </c>
      <c r="AS15" s="87">
        <f>SUM(AS7:AS14)</f>
        <v>13.457142857142856</v>
      </c>
      <c r="AT15" s="192"/>
    </row>
    <row r="16" spans="1:46" s="121" customFormat="1" ht="22.5" customHeight="1">
      <c r="A16" s="295" t="s">
        <v>697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39" t="s">
        <v>698</v>
      </c>
      <c r="AR16" s="240">
        <v>8</v>
      </c>
      <c r="AS16" s="241"/>
      <c r="AT16" s="192"/>
    </row>
    <row r="17" spans="1:46" s="121" customFormat="1" ht="22.5" customHeight="1">
      <c r="A17" s="296" t="s">
        <v>699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87" t="s">
        <v>700</v>
      </c>
      <c r="AR17" s="242">
        <f>AR15/4</f>
        <v>4.385714285714286</v>
      </c>
      <c r="AS17" s="242">
        <f>AS15/4</f>
        <v>3.364285714285714</v>
      </c>
      <c r="AT17" s="192"/>
    </row>
    <row r="18" spans="1:45" s="121" customFormat="1" ht="22.5" customHeight="1">
      <c r="A18" s="130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8"/>
      <c r="AR18" s="138"/>
      <c r="AS18" s="138"/>
    </row>
    <row r="19" ht="22.5" customHeight="1">
      <c r="A19" s="121"/>
    </row>
    <row r="20" ht="22.5" customHeight="1">
      <c r="A20" s="121"/>
    </row>
    <row r="21" s="86" customFormat="1" ht="22.5" customHeight="1">
      <c r="A21" s="107" t="s">
        <v>708</v>
      </c>
    </row>
    <row r="22" spans="1:45" s="121" customFormat="1" ht="22.5" customHeight="1">
      <c r="A22" s="284" t="s">
        <v>75</v>
      </c>
      <c r="B22" s="284" t="s">
        <v>76</v>
      </c>
      <c r="C22" s="285" t="s">
        <v>693</v>
      </c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113"/>
      <c r="AR22" s="285" t="s">
        <v>694</v>
      </c>
      <c r="AS22" s="286"/>
    </row>
    <row r="23" spans="1:45" s="121" customFormat="1" ht="22.5" customHeight="1">
      <c r="A23" s="284"/>
      <c r="B23" s="284"/>
      <c r="C23" s="124">
        <v>1</v>
      </c>
      <c r="D23" s="124">
        <v>2</v>
      </c>
      <c r="E23" s="124">
        <v>3</v>
      </c>
      <c r="F23" s="124">
        <v>4</v>
      </c>
      <c r="G23" s="124">
        <v>5</v>
      </c>
      <c r="H23" s="124">
        <v>6</v>
      </c>
      <c r="I23" s="124">
        <v>7</v>
      </c>
      <c r="J23" s="124">
        <v>8</v>
      </c>
      <c r="K23" s="124">
        <v>9</v>
      </c>
      <c r="L23" s="124">
        <v>10</v>
      </c>
      <c r="M23" s="124">
        <v>11</v>
      </c>
      <c r="N23" s="124">
        <v>12</v>
      </c>
      <c r="O23" s="124">
        <v>13</v>
      </c>
      <c r="P23" s="124">
        <v>14</v>
      </c>
      <c r="Q23" s="124">
        <v>15</v>
      </c>
      <c r="R23" s="124">
        <v>16</v>
      </c>
      <c r="S23" s="124">
        <v>17</v>
      </c>
      <c r="T23" s="124">
        <v>18</v>
      </c>
      <c r="U23" s="124">
        <v>19</v>
      </c>
      <c r="V23" s="124">
        <v>20</v>
      </c>
      <c r="W23" s="124">
        <v>21</v>
      </c>
      <c r="X23" s="124">
        <v>22</v>
      </c>
      <c r="Y23" s="124">
        <v>23</v>
      </c>
      <c r="Z23" s="124">
        <v>24</v>
      </c>
      <c r="AA23" s="124">
        <v>25</v>
      </c>
      <c r="AB23" s="124">
        <v>26</v>
      </c>
      <c r="AC23" s="124">
        <v>27</v>
      </c>
      <c r="AD23" s="124">
        <v>28</v>
      </c>
      <c r="AE23" s="124">
        <v>29</v>
      </c>
      <c r="AF23" s="124">
        <v>30</v>
      </c>
      <c r="AG23" s="124">
        <v>31</v>
      </c>
      <c r="AH23" s="124">
        <v>32</v>
      </c>
      <c r="AI23" s="124">
        <v>33</v>
      </c>
      <c r="AJ23" s="124">
        <v>34</v>
      </c>
      <c r="AK23" s="124">
        <v>35</v>
      </c>
      <c r="AL23" s="124">
        <v>36</v>
      </c>
      <c r="AM23" s="124">
        <v>37</v>
      </c>
      <c r="AN23" s="124">
        <v>38</v>
      </c>
      <c r="AO23" s="124">
        <v>39</v>
      </c>
      <c r="AP23" s="124">
        <v>40</v>
      </c>
      <c r="AQ23" s="125" t="s">
        <v>695</v>
      </c>
      <c r="AR23" s="126" t="s">
        <v>78</v>
      </c>
      <c r="AS23" s="127" t="s">
        <v>79</v>
      </c>
    </row>
    <row r="24" spans="1:45" s="121" customFormat="1" ht="69.75" customHeight="1">
      <c r="A24" s="89" t="s">
        <v>191</v>
      </c>
      <c r="B24" s="90" t="s">
        <v>813</v>
      </c>
      <c r="C24" s="108">
        <v>4</v>
      </c>
      <c r="D24" s="108">
        <v>5</v>
      </c>
      <c r="E24" s="108">
        <v>5</v>
      </c>
      <c r="F24" s="108">
        <v>5</v>
      </c>
      <c r="G24" s="108">
        <v>4</v>
      </c>
      <c r="H24" s="108">
        <v>5</v>
      </c>
      <c r="I24" s="108">
        <v>4</v>
      </c>
      <c r="J24" s="108">
        <v>5</v>
      </c>
      <c r="K24" s="108">
        <v>4</v>
      </c>
      <c r="L24" s="108">
        <v>5</v>
      </c>
      <c r="M24" s="108">
        <v>5</v>
      </c>
      <c r="N24" s="108">
        <v>3</v>
      </c>
      <c r="O24" s="108">
        <v>4</v>
      </c>
      <c r="P24" s="108">
        <v>5</v>
      </c>
      <c r="Q24" s="108">
        <v>5</v>
      </c>
      <c r="R24" s="108">
        <v>4</v>
      </c>
      <c r="S24" s="108">
        <v>4</v>
      </c>
      <c r="T24" s="108">
        <v>4</v>
      </c>
      <c r="U24" s="108">
        <v>5</v>
      </c>
      <c r="V24" s="108">
        <v>4</v>
      </c>
      <c r="W24" s="108">
        <v>5</v>
      </c>
      <c r="X24" s="108">
        <v>4</v>
      </c>
      <c r="Y24" s="108">
        <v>4</v>
      </c>
      <c r="Z24" s="108">
        <v>5</v>
      </c>
      <c r="AA24" s="108">
        <v>4</v>
      </c>
      <c r="AB24" s="108">
        <v>5</v>
      </c>
      <c r="AC24" s="108">
        <v>5</v>
      </c>
      <c r="AD24" s="108">
        <v>4</v>
      </c>
      <c r="AE24" s="108">
        <v>5</v>
      </c>
      <c r="AF24" s="108">
        <v>4</v>
      </c>
      <c r="AG24" s="108">
        <v>4</v>
      </c>
      <c r="AH24" s="108">
        <v>4</v>
      </c>
      <c r="AI24" s="108">
        <v>5</v>
      </c>
      <c r="AJ24" s="108">
        <v>4</v>
      </c>
      <c r="AK24" s="108">
        <v>4</v>
      </c>
      <c r="AL24" s="108"/>
      <c r="AM24" s="108"/>
      <c r="AN24" s="87"/>
      <c r="AO24" s="93"/>
      <c r="AP24" s="108"/>
      <c r="AQ24" s="110">
        <f>SUM(C24:AP24)</f>
        <v>155</v>
      </c>
      <c r="AR24" s="110">
        <f>AQ24/35</f>
        <v>4.428571428571429</v>
      </c>
      <c r="AS24" s="128">
        <v>0</v>
      </c>
    </row>
    <row r="25" spans="1:45" s="121" customFormat="1" ht="45.75" customHeight="1">
      <c r="A25" s="89" t="s">
        <v>192</v>
      </c>
      <c r="B25" s="90" t="s">
        <v>817</v>
      </c>
      <c r="C25" s="108">
        <v>5</v>
      </c>
      <c r="D25" s="108">
        <v>4</v>
      </c>
      <c r="E25" s="108">
        <v>3</v>
      </c>
      <c r="F25" s="108">
        <v>4</v>
      </c>
      <c r="G25" s="108">
        <v>4</v>
      </c>
      <c r="H25" s="108">
        <v>5</v>
      </c>
      <c r="I25" s="108">
        <v>4</v>
      </c>
      <c r="J25" s="108">
        <v>4</v>
      </c>
      <c r="K25" s="108">
        <v>3</v>
      </c>
      <c r="L25" s="108">
        <v>4</v>
      </c>
      <c r="M25" s="108">
        <v>4</v>
      </c>
      <c r="N25" s="108">
        <v>3</v>
      </c>
      <c r="O25" s="108">
        <v>5</v>
      </c>
      <c r="P25" s="108">
        <v>5</v>
      </c>
      <c r="Q25" s="108">
        <v>5</v>
      </c>
      <c r="R25" s="108">
        <v>4</v>
      </c>
      <c r="S25" s="108">
        <v>3</v>
      </c>
      <c r="T25" s="108">
        <v>4</v>
      </c>
      <c r="U25" s="108">
        <v>5</v>
      </c>
      <c r="V25" s="108">
        <v>4</v>
      </c>
      <c r="W25" s="108">
        <v>2</v>
      </c>
      <c r="X25" s="108">
        <v>4</v>
      </c>
      <c r="Y25" s="108">
        <v>4</v>
      </c>
      <c r="Z25" s="108">
        <v>4</v>
      </c>
      <c r="AA25" s="108">
        <v>3</v>
      </c>
      <c r="AB25" s="108">
        <v>4</v>
      </c>
      <c r="AC25" s="108">
        <v>5</v>
      </c>
      <c r="AD25" s="108">
        <v>4</v>
      </c>
      <c r="AE25" s="108">
        <v>4</v>
      </c>
      <c r="AF25" s="108">
        <v>5</v>
      </c>
      <c r="AG25" s="108">
        <v>4</v>
      </c>
      <c r="AH25" s="108">
        <v>3</v>
      </c>
      <c r="AI25" s="108">
        <v>4</v>
      </c>
      <c r="AJ25" s="108">
        <v>4</v>
      </c>
      <c r="AK25" s="108">
        <v>5</v>
      </c>
      <c r="AL25" s="108"/>
      <c r="AM25" s="108"/>
      <c r="AN25" s="87"/>
      <c r="AO25" s="93"/>
      <c r="AP25" s="108"/>
      <c r="AQ25" s="110">
        <f aca="true" t="shared" si="1" ref="AQ25:AQ30">SUM(C25:AP25)</f>
        <v>141</v>
      </c>
      <c r="AR25" s="110">
        <f>AQ25/35</f>
        <v>4.0285714285714285</v>
      </c>
      <c r="AS25" s="128">
        <v>0</v>
      </c>
    </row>
    <row r="26" spans="1:45" s="121" customFormat="1" ht="45" customHeight="1">
      <c r="A26" s="89" t="s">
        <v>193</v>
      </c>
      <c r="B26" s="90" t="s">
        <v>814</v>
      </c>
      <c r="C26" s="109">
        <v>3</v>
      </c>
      <c r="D26" s="109">
        <v>3</v>
      </c>
      <c r="E26" s="109">
        <v>3</v>
      </c>
      <c r="F26" s="109">
        <v>5</v>
      </c>
      <c r="G26" s="109">
        <v>5</v>
      </c>
      <c r="H26" s="109">
        <v>4</v>
      </c>
      <c r="I26" s="109">
        <v>4</v>
      </c>
      <c r="J26" s="109">
        <v>3</v>
      </c>
      <c r="K26" s="109">
        <v>3</v>
      </c>
      <c r="L26" s="109">
        <v>4</v>
      </c>
      <c r="M26" s="109">
        <v>4</v>
      </c>
      <c r="N26" s="109">
        <v>5</v>
      </c>
      <c r="O26" s="109">
        <v>3</v>
      </c>
      <c r="P26" s="109">
        <v>3</v>
      </c>
      <c r="Q26" s="109">
        <v>3</v>
      </c>
      <c r="R26" s="109">
        <v>3</v>
      </c>
      <c r="S26" s="109">
        <v>5</v>
      </c>
      <c r="T26" s="109">
        <v>5</v>
      </c>
      <c r="U26" s="109">
        <v>4</v>
      </c>
      <c r="V26" s="109">
        <v>5</v>
      </c>
      <c r="W26" s="109">
        <v>5</v>
      </c>
      <c r="X26" s="109">
        <v>4</v>
      </c>
      <c r="Y26" s="109">
        <v>3</v>
      </c>
      <c r="Z26" s="109">
        <v>5</v>
      </c>
      <c r="AA26" s="109">
        <v>5</v>
      </c>
      <c r="AB26" s="109">
        <v>5</v>
      </c>
      <c r="AC26" s="109">
        <v>4</v>
      </c>
      <c r="AD26" s="109">
        <v>4</v>
      </c>
      <c r="AE26" s="109">
        <v>3</v>
      </c>
      <c r="AF26" s="109">
        <v>3</v>
      </c>
      <c r="AG26" s="109">
        <v>3</v>
      </c>
      <c r="AH26" s="109">
        <v>3</v>
      </c>
      <c r="AI26" s="109">
        <v>4</v>
      </c>
      <c r="AJ26" s="109">
        <v>5</v>
      </c>
      <c r="AK26" s="109">
        <v>4</v>
      </c>
      <c r="AL26" s="109"/>
      <c r="AM26" s="109"/>
      <c r="AN26" s="87"/>
      <c r="AO26" s="87"/>
      <c r="AP26" s="109"/>
      <c r="AQ26" s="110">
        <f t="shared" si="1"/>
        <v>137</v>
      </c>
      <c r="AR26" s="110">
        <v>0</v>
      </c>
      <c r="AS26" s="128">
        <f>AQ26/35</f>
        <v>3.914285714285714</v>
      </c>
    </row>
    <row r="27" spans="1:45" s="121" customFormat="1" ht="46.5" customHeight="1">
      <c r="A27" s="89" t="s">
        <v>194</v>
      </c>
      <c r="B27" s="90" t="s">
        <v>179</v>
      </c>
      <c r="C27" s="108">
        <v>4</v>
      </c>
      <c r="D27" s="108">
        <v>5</v>
      </c>
      <c r="E27" s="108">
        <v>3</v>
      </c>
      <c r="F27" s="108">
        <v>4</v>
      </c>
      <c r="G27" s="108">
        <v>4</v>
      </c>
      <c r="H27" s="108">
        <v>3</v>
      </c>
      <c r="I27" s="108">
        <v>5</v>
      </c>
      <c r="J27" s="108">
        <v>4</v>
      </c>
      <c r="K27" s="108">
        <v>5</v>
      </c>
      <c r="L27" s="108">
        <v>3</v>
      </c>
      <c r="M27" s="108">
        <v>5</v>
      </c>
      <c r="N27" s="108">
        <v>5</v>
      </c>
      <c r="O27" s="108">
        <v>5</v>
      </c>
      <c r="P27" s="108">
        <v>4</v>
      </c>
      <c r="Q27" s="108">
        <v>4</v>
      </c>
      <c r="R27" s="108">
        <v>4</v>
      </c>
      <c r="S27" s="108">
        <v>5</v>
      </c>
      <c r="T27" s="108">
        <v>4</v>
      </c>
      <c r="U27" s="108">
        <v>5</v>
      </c>
      <c r="V27" s="108">
        <v>4</v>
      </c>
      <c r="W27" s="108">
        <v>5</v>
      </c>
      <c r="X27" s="108">
        <v>3</v>
      </c>
      <c r="Y27" s="108">
        <v>5</v>
      </c>
      <c r="Z27" s="108">
        <v>4</v>
      </c>
      <c r="AA27" s="108">
        <v>4</v>
      </c>
      <c r="AB27" s="108">
        <v>5</v>
      </c>
      <c r="AC27" s="108">
        <v>5</v>
      </c>
      <c r="AD27" s="108">
        <v>4</v>
      </c>
      <c r="AE27" s="108">
        <v>4</v>
      </c>
      <c r="AF27" s="108">
        <v>5</v>
      </c>
      <c r="AG27" s="108">
        <v>4</v>
      </c>
      <c r="AH27" s="108">
        <v>5</v>
      </c>
      <c r="AI27" s="108">
        <v>4</v>
      </c>
      <c r="AJ27" s="108">
        <v>4</v>
      </c>
      <c r="AK27" s="108">
        <v>5</v>
      </c>
      <c r="AL27" s="108"/>
      <c r="AM27" s="108"/>
      <c r="AN27" s="87"/>
      <c r="AO27" s="87"/>
      <c r="AP27" s="108"/>
      <c r="AQ27" s="110">
        <f t="shared" si="1"/>
        <v>151</v>
      </c>
      <c r="AR27" s="110">
        <f>AQ27/35</f>
        <v>4.314285714285714</v>
      </c>
      <c r="AS27" s="128">
        <v>0</v>
      </c>
    </row>
    <row r="28" spans="1:45" s="121" customFormat="1" ht="22.5" customHeight="1">
      <c r="A28" s="89" t="s">
        <v>195</v>
      </c>
      <c r="B28" s="90" t="s">
        <v>184</v>
      </c>
      <c r="C28" s="110">
        <v>4</v>
      </c>
      <c r="D28" s="110">
        <v>4</v>
      </c>
      <c r="E28" s="110">
        <v>4</v>
      </c>
      <c r="F28" s="110">
        <v>5</v>
      </c>
      <c r="G28" s="110">
        <v>4</v>
      </c>
      <c r="H28" s="110">
        <v>4</v>
      </c>
      <c r="I28" s="110">
        <v>5</v>
      </c>
      <c r="J28" s="110">
        <v>5</v>
      </c>
      <c r="K28" s="110">
        <v>4</v>
      </c>
      <c r="L28" s="110">
        <v>5</v>
      </c>
      <c r="M28" s="110">
        <v>4</v>
      </c>
      <c r="N28" s="110">
        <v>3</v>
      </c>
      <c r="O28" s="110">
        <v>5</v>
      </c>
      <c r="P28" s="110">
        <v>5</v>
      </c>
      <c r="Q28" s="110">
        <v>5</v>
      </c>
      <c r="R28" s="110">
        <v>5</v>
      </c>
      <c r="S28" s="110">
        <v>4</v>
      </c>
      <c r="T28" s="110">
        <v>4</v>
      </c>
      <c r="U28" s="110">
        <v>3</v>
      </c>
      <c r="V28" s="110">
        <v>3</v>
      </c>
      <c r="W28" s="110">
        <v>4</v>
      </c>
      <c r="X28" s="110">
        <v>5</v>
      </c>
      <c r="Y28" s="110">
        <v>5</v>
      </c>
      <c r="Z28" s="110">
        <v>5</v>
      </c>
      <c r="AA28" s="110">
        <v>5</v>
      </c>
      <c r="AB28" s="110">
        <v>5</v>
      </c>
      <c r="AC28" s="110">
        <v>5</v>
      </c>
      <c r="AD28" s="110">
        <v>4</v>
      </c>
      <c r="AE28" s="110">
        <v>5</v>
      </c>
      <c r="AF28" s="110">
        <v>4</v>
      </c>
      <c r="AG28" s="110">
        <v>5</v>
      </c>
      <c r="AH28" s="110">
        <v>5</v>
      </c>
      <c r="AI28" s="110">
        <v>4</v>
      </c>
      <c r="AJ28" s="110">
        <v>5</v>
      </c>
      <c r="AK28" s="110">
        <v>5</v>
      </c>
      <c r="AL28" s="110"/>
      <c r="AM28" s="110"/>
      <c r="AN28" s="87"/>
      <c r="AO28" s="87"/>
      <c r="AP28" s="110"/>
      <c r="AQ28" s="110">
        <f t="shared" si="1"/>
        <v>156</v>
      </c>
      <c r="AR28" s="110">
        <f>AQ28/35</f>
        <v>4.457142857142857</v>
      </c>
      <c r="AS28" s="128">
        <v>0</v>
      </c>
    </row>
    <row r="29" spans="1:45" s="121" customFormat="1" ht="22.5" customHeight="1">
      <c r="A29" s="89" t="s">
        <v>196</v>
      </c>
      <c r="B29" s="90" t="s">
        <v>20</v>
      </c>
      <c r="C29" s="110">
        <v>3</v>
      </c>
      <c r="D29" s="110">
        <v>5</v>
      </c>
      <c r="E29" s="110">
        <v>3</v>
      </c>
      <c r="F29" s="110">
        <v>4</v>
      </c>
      <c r="G29" s="110">
        <v>5</v>
      </c>
      <c r="H29" s="110">
        <v>2</v>
      </c>
      <c r="I29" s="110">
        <v>4</v>
      </c>
      <c r="J29" s="110">
        <v>4</v>
      </c>
      <c r="K29" s="110">
        <v>3</v>
      </c>
      <c r="L29" s="110">
        <v>3</v>
      </c>
      <c r="M29" s="110">
        <v>3</v>
      </c>
      <c r="N29" s="110">
        <v>3</v>
      </c>
      <c r="O29" s="110">
        <v>3</v>
      </c>
      <c r="P29" s="110">
        <v>5</v>
      </c>
      <c r="Q29" s="110">
        <v>4</v>
      </c>
      <c r="R29" s="110">
        <v>4</v>
      </c>
      <c r="S29" s="110">
        <v>3</v>
      </c>
      <c r="T29" s="110">
        <v>4</v>
      </c>
      <c r="U29" s="110">
        <v>3</v>
      </c>
      <c r="V29" s="110">
        <v>3</v>
      </c>
      <c r="W29" s="110">
        <v>5</v>
      </c>
      <c r="X29" s="110">
        <v>4</v>
      </c>
      <c r="Y29" s="110">
        <v>4</v>
      </c>
      <c r="Z29" s="110">
        <v>5</v>
      </c>
      <c r="AA29" s="110">
        <v>2</v>
      </c>
      <c r="AB29" s="110">
        <v>5</v>
      </c>
      <c r="AC29" s="110">
        <v>4</v>
      </c>
      <c r="AD29" s="110">
        <v>5</v>
      </c>
      <c r="AE29" s="110">
        <v>3</v>
      </c>
      <c r="AF29" s="110">
        <v>4</v>
      </c>
      <c r="AG29" s="110">
        <v>4</v>
      </c>
      <c r="AH29" s="110">
        <v>5</v>
      </c>
      <c r="AI29" s="110">
        <v>3</v>
      </c>
      <c r="AJ29" s="110">
        <v>4</v>
      </c>
      <c r="AK29" s="110">
        <v>4</v>
      </c>
      <c r="AL29" s="110"/>
      <c r="AM29" s="110"/>
      <c r="AN29" s="93"/>
      <c r="AO29" s="87"/>
      <c r="AP29" s="110"/>
      <c r="AQ29" s="110">
        <f t="shared" si="1"/>
        <v>132</v>
      </c>
      <c r="AR29" s="110">
        <v>0</v>
      </c>
      <c r="AS29" s="128">
        <f>AQ29/35</f>
        <v>3.7714285714285714</v>
      </c>
    </row>
    <row r="30" spans="1:45" s="121" customFormat="1" ht="22.5" customHeight="1">
      <c r="A30" s="111" t="s">
        <v>197</v>
      </c>
      <c r="B30" s="112" t="s">
        <v>872</v>
      </c>
      <c r="C30" s="113">
        <v>4</v>
      </c>
      <c r="D30" s="113">
        <v>5</v>
      </c>
      <c r="E30" s="113">
        <v>5</v>
      </c>
      <c r="F30" s="113">
        <v>5</v>
      </c>
      <c r="G30" s="113">
        <v>4</v>
      </c>
      <c r="H30" s="113">
        <v>3</v>
      </c>
      <c r="I30" s="113">
        <v>5</v>
      </c>
      <c r="J30" s="113">
        <v>5</v>
      </c>
      <c r="K30" s="113">
        <v>4</v>
      </c>
      <c r="L30" s="113">
        <v>4</v>
      </c>
      <c r="M30" s="113">
        <v>5</v>
      </c>
      <c r="N30" s="113">
        <v>3</v>
      </c>
      <c r="O30" s="113">
        <v>4</v>
      </c>
      <c r="P30" s="113">
        <v>4</v>
      </c>
      <c r="Q30" s="113">
        <v>5</v>
      </c>
      <c r="R30" s="113">
        <v>5</v>
      </c>
      <c r="S30" s="113">
        <v>4</v>
      </c>
      <c r="T30" s="113">
        <v>5</v>
      </c>
      <c r="U30" s="113">
        <v>5</v>
      </c>
      <c r="V30" s="113">
        <v>5</v>
      </c>
      <c r="W30" s="113">
        <v>5</v>
      </c>
      <c r="X30" s="113">
        <v>4</v>
      </c>
      <c r="Y30" s="113">
        <v>4</v>
      </c>
      <c r="Z30" s="113">
        <v>5</v>
      </c>
      <c r="AA30" s="113">
        <v>5</v>
      </c>
      <c r="AB30" s="113">
        <v>4</v>
      </c>
      <c r="AC30" s="113">
        <v>4</v>
      </c>
      <c r="AD30" s="113">
        <v>4</v>
      </c>
      <c r="AE30" s="113">
        <v>3</v>
      </c>
      <c r="AF30" s="113">
        <v>3</v>
      </c>
      <c r="AG30" s="113">
        <v>5</v>
      </c>
      <c r="AH30" s="113">
        <v>5</v>
      </c>
      <c r="AI30" s="113">
        <v>5</v>
      </c>
      <c r="AJ30" s="113">
        <v>4</v>
      </c>
      <c r="AK30" s="113">
        <v>4</v>
      </c>
      <c r="AL30" s="113"/>
      <c r="AM30" s="113"/>
      <c r="AN30" s="114"/>
      <c r="AO30" s="115"/>
      <c r="AP30" s="113"/>
      <c r="AQ30" s="113">
        <f t="shared" si="1"/>
        <v>153</v>
      </c>
      <c r="AR30" s="110">
        <f>AQ30/35</f>
        <v>4.371428571428571</v>
      </c>
      <c r="AS30" s="139">
        <v>0</v>
      </c>
    </row>
    <row r="31" spans="1:45" s="110" customFormat="1" ht="22.5" customHeight="1">
      <c r="A31" s="116"/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9"/>
      <c r="AO31" s="120"/>
      <c r="AP31" s="118"/>
      <c r="AQ31" s="128" t="s">
        <v>696</v>
      </c>
      <c r="AR31" s="110">
        <f>SUM(AR24:AR30)</f>
        <v>21.599999999999998</v>
      </c>
      <c r="AS31" s="110">
        <f>SUM(AS24:AS30)</f>
        <v>7.685714285714285</v>
      </c>
    </row>
    <row r="32" spans="1:45" s="121" customFormat="1" ht="22.5" customHeight="1">
      <c r="A32" s="282" t="s">
        <v>697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132" t="s">
        <v>698</v>
      </c>
      <c r="AR32" s="133">
        <v>5</v>
      </c>
      <c r="AS32" s="134">
        <v>2</v>
      </c>
    </row>
    <row r="33" spans="1:45" s="121" customFormat="1" ht="22.5" customHeight="1">
      <c r="A33" s="283" t="s">
        <v>699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136" t="s">
        <v>700</v>
      </c>
      <c r="AR33" s="137">
        <f>AR31/AR32</f>
        <v>4.319999999999999</v>
      </c>
      <c r="AS33" s="137">
        <f>AS31/AS32</f>
        <v>3.8428571428571425</v>
      </c>
    </row>
    <row r="34" spans="1:45" s="121" customFormat="1" ht="22.5" customHeight="1">
      <c r="A34" s="130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8"/>
      <c r="AR34" s="138"/>
      <c r="AS34" s="138"/>
    </row>
    <row r="35" s="86" customFormat="1" ht="22.5" customHeight="1">
      <c r="A35" s="107" t="s">
        <v>709</v>
      </c>
    </row>
    <row r="36" spans="1:45" s="121" customFormat="1" ht="22.5" customHeight="1">
      <c r="A36" s="284" t="s">
        <v>75</v>
      </c>
      <c r="B36" s="284" t="s">
        <v>76</v>
      </c>
      <c r="C36" s="285" t="s">
        <v>693</v>
      </c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113"/>
      <c r="AR36" s="285" t="s">
        <v>694</v>
      </c>
      <c r="AS36" s="286"/>
    </row>
    <row r="37" spans="1:45" s="121" customFormat="1" ht="22.5" customHeight="1">
      <c r="A37" s="284"/>
      <c r="B37" s="284"/>
      <c r="C37" s="124">
        <v>1</v>
      </c>
      <c r="D37" s="124">
        <v>2</v>
      </c>
      <c r="E37" s="124">
        <v>3</v>
      </c>
      <c r="F37" s="124">
        <v>4</v>
      </c>
      <c r="G37" s="124">
        <v>5</v>
      </c>
      <c r="H37" s="124">
        <v>6</v>
      </c>
      <c r="I37" s="124">
        <v>7</v>
      </c>
      <c r="J37" s="124">
        <v>8</v>
      </c>
      <c r="K37" s="124">
        <v>9</v>
      </c>
      <c r="L37" s="124">
        <v>10</v>
      </c>
      <c r="M37" s="124">
        <v>11</v>
      </c>
      <c r="N37" s="124">
        <v>12</v>
      </c>
      <c r="O37" s="124">
        <v>13</v>
      </c>
      <c r="P37" s="124">
        <v>14</v>
      </c>
      <c r="Q37" s="124">
        <v>15</v>
      </c>
      <c r="R37" s="124">
        <v>16</v>
      </c>
      <c r="S37" s="124">
        <v>17</v>
      </c>
      <c r="T37" s="124">
        <v>18</v>
      </c>
      <c r="U37" s="124">
        <v>19</v>
      </c>
      <c r="V37" s="124">
        <v>20</v>
      </c>
      <c r="W37" s="124">
        <v>21</v>
      </c>
      <c r="X37" s="124">
        <v>22</v>
      </c>
      <c r="Y37" s="124">
        <v>23</v>
      </c>
      <c r="Z37" s="124">
        <v>24</v>
      </c>
      <c r="AA37" s="124">
        <v>25</v>
      </c>
      <c r="AB37" s="124">
        <v>26</v>
      </c>
      <c r="AC37" s="124">
        <v>27</v>
      </c>
      <c r="AD37" s="124">
        <v>28</v>
      </c>
      <c r="AE37" s="124">
        <v>29</v>
      </c>
      <c r="AF37" s="124">
        <v>30</v>
      </c>
      <c r="AG37" s="124">
        <v>31</v>
      </c>
      <c r="AH37" s="124">
        <v>32</v>
      </c>
      <c r="AI37" s="124">
        <v>33</v>
      </c>
      <c r="AJ37" s="124">
        <v>34</v>
      </c>
      <c r="AK37" s="124">
        <v>35</v>
      </c>
      <c r="AL37" s="124">
        <v>36</v>
      </c>
      <c r="AM37" s="124">
        <v>37</v>
      </c>
      <c r="AN37" s="124">
        <v>38</v>
      </c>
      <c r="AO37" s="124">
        <v>39</v>
      </c>
      <c r="AP37" s="124">
        <v>40</v>
      </c>
      <c r="AQ37" s="125" t="s">
        <v>695</v>
      </c>
      <c r="AR37" s="126" t="s">
        <v>78</v>
      </c>
      <c r="AS37" s="127" t="s">
        <v>79</v>
      </c>
    </row>
    <row r="38" spans="1:46" s="121" customFormat="1" ht="22.5" customHeight="1">
      <c r="A38" s="89" t="s">
        <v>231</v>
      </c>
      <c r="B38" s="90" t="s">
        <v>808</v>
      </c>
      <c r="C38" s="108">
        <v>5</v>
      </c>
      <c r="D38" s="108">
        <v>4</v>
      </c>
      <c r="E38" s="108">
        <v>5</v>
      </c>
      <c r="F38" s="108">
        <v>4</v>
      </c>
      <c r="G38" s="108">
        <v>4</v>
      </c>
      <c r="H38" s="108">
        <v>4</v>
      </c>
      <c r="I38" s="108">
        <v>4</v>
      </c>
      <c r="J38" s="108">
        <v>5</v>
      </c>
      <c r="K38" s="108">
        <v>4</v>
      </c>
      <c r="L38" s="108">
        <v>4</v>
      </c>
      <c r="M38" s="108">
        <v>5</v>
      </c>
      <c r="N38" s="108">
        <v>5</v>
      </c>
      <c r="O38" s="108">
        <v>5</v>
      </c>
      <c r="P38" s="108">
        <v>3</v>
      </c>
      <c r="Q38" s="108">
        <v>4</v>
      </c>
      <c r="R38" s="108">
        <v>5</v>
      </c>
      <c r="S38" s="108">
        <v>5</v>
      </c>
      <c r="T38" s="108">
        <v>4</v>
      </c>
      <c r="U38" s="108">
        <v>5</v>
      </c>
      <c r="V38" s="108">
        <v>3</v>
      </c>
      <c r="W38" s="108">
        <v>5</v>
      </c>
      <c r="X38" s="108">
        <v>5</v>
      </c>
      <c r="Y38" s="108">
        <v>5</v>
      </c>
      <c r="Z38" s="108">
        <v>5</v>
      </c>
      <c r="AA38" s="108">
        <v>3</v>
      </c>
      <c r="AB38" s="108">
        <v>5</v>
      </c>
      <c r="AC38" s="108">
        <v>4</v>
      </c>
      <c r="AD38" s="108">
        <v>5</v>
      </c>
      <c r="AE38" s="108">
        <v>3</v>
      </c>
      <c r="AF38" s="108">
        <v>4</v>
      </c>
      <c r="AG38" s="108">
        <v>4</v>
      </c>
      <c r="AH38" s="108">
        <v>4</v>
      </c>
      <c r="AI38" s="108">
        <v>5</v>
      </c>
      <c r="AJ38" s="108">
        <v>5</v>
      </c>
      <c r="AK38" s="108">
        <v>5</v>
      </c>
      <c r="AL38" s="108"/>
      <c r="AM38" s="91"/>
      <c r="AN38" s="92"/>
      <c r="AO38" s="108"/>
      <c r="AP38" s="108"/>
      <c r="AQ38" s="110">
        <f aca="true" t="shared" si="2" ref="AQ38:AQ43">SUM(C38:AP38)</f>
        <v>154</v>
      </c>
      <c r="AR38" s="110">
        <f>AQ38/35</f>
        <v>4.4</v>
      </c>
      <c r="AS38" s="110">
        <v>0</v>
      </c>
      <c r="AT38" s="138" t="s">
        <v>710</v>
      </c>
    </row>
    <row r="39" spans="1:45" s="121" customFormat="1" ht="45.75" customHeight="1">
      <c r="A39" s="89" t="s">
        <v>232</v>
      </c>
      <c r="B39" s="90" t="s">
        <v>873</v>
      </c>
      <c r="C39" s="108">
        <v>4</v>
      </c>
      <c r="D39" s="108">
        <v>3</v>
      </c>
      <c r="E39" s="108">
        <v>5</v>
      </c>
      <c r="F39" s="108">
        <v>4</v>
      </c>
      <c r="G39" s="108">
        <v>4</v>
      </c>
      <c r="H39" s="108">
        <v>4</v>
      </c>
      <c r="I39" s="108">
        <v>5</v>
      </c>
      <c r="J39" s="108">
        <v>4</v>
      </c>
      <c r="K39" s="108">
        <v>2</v>
      </c>
      <c r="L39" s="108">
        <v>4</v>
      </c>
      <c r="M39" s="108">
        <v>4</v>
      </c>
      <c r="N39" s="108">
        <v>4</v>
      </c>
      <c r="O39" s="108">
        <v>3</v>
      </c>
      <c r="P39" s="108">
        <v>3</v>
      </c>
      <c r="Q39" s="108">
        <v>4</v>
      </c>
      <c r="R39" s="108">
        <v>4</v>
      </c>
      <c r="S39" s="108">
        <v>3</v>
      </c>
      <c r="T39" s="108">
        <v>3</v>
      </c>
      <c r="U39" s="108">
        <v>3</v>
      </c>
      <c r="V39" s="108">
        <v>3</v>
      </c>
      <c r="W39" s="108">
        <v>5</v>
      </c>
      <c r="X39" s="108">
        <v>1</v>
      </c>
      <c r="Y39" s="108">
        <v>5</v>
      </c>
      <c r="Z39" s="108">
        <v>2</v>
      </c>
      <c r="AA39" s="108">
        <v>4</v>
      </c>
      <c r="AB39" s="108">
        <v>4</v>
      </c>
      <c r="AC39" s="108">
        <v>3</v>
      </c>
      <c r="AD39" s="108">
        <v>4</v>
      </c>
      <c r="AE39" s="108">
        <v>3</v>
      </c>
      <c r="AF39" s="108">
        <v>4</v>
      </c>
      <c r="AG39" s="108">
        <v>4</v>
      </c>
      <c r="AH39" s="108">
        <v>4</v>
      </c>
      <c r="AI39" s="108">
        <v>4</v>
      </c>
      <c r="AJ39" s="108">
        <v>2</v>
      </c>
      <c r="AK39" s="108">
        <v>5</v>
      </c>
      <c r="AL39" s="108"/>
      <c r="AM39" s="91"/>
      <c r="AN39" s="91"/>
      <c r="AO39" s="108"/>
      <c r="AP39" s="108"/>
      <c r="AQ39" s="110">
        <f t="shared" si="2"/>
        <v>127</v>
      </c>
      <c r="AR39" s="110">
        <v>0</v>
      </c>
      <c r="AS39" s="110">
        <f>AQ39/35</f>
        <v>3.6285714285714286</v>
      </c>
    </row>
    <row r="40" spans="1:45" s="121" customFormat="1" ht="43.5" customHeight="1">
      <c r="A40" s="89" t="s">
        <v>233</v>
      </c>
      <c r="B40" s="90" t="s">
        <v>230</v>
      </c>
      <c r="C40" s="108">
        <v>3</v>
      </c>
      <c r="D40" s="108">
        <v>4</v>
      </c>
      <c r="E40" s="108">
        <v>3</v>
      </c>
      <c r="F40" s="108">
        <v>4</v>
      </c>
      <c r="G40" s="108">
        <v>3</v>
      </c>
      <c r="H40" s="108">
        <v>3</v>
      </c>
      <c r="I40" s="108">
        <v>5</v>
      </c>
      <c r="J40" s="108">
        <v>5</v>
      </c>
      <c r="K40" s="108">
        <v>2</v>
      </c>
      <c r="L40" s="108">
        <v>3</v>
      </c>
      <c r="M40" s="108">
        <v>5</v>
      </c>
      <c r="N40" s="108">
        <v>4</v>
      </c>
      <c r="O40" s="108">
        <v>3</v>
      </c>
      <c r="P40" s="108">
        <v>3</v>
      </c>
      <c r="Q40" s="108">
        <v>3</v>
      </c>
      <c r="R40" s="108">
        <v>5</v>
      </c>
      <c r="S40" s="108">
        <v>3</v>
      </c>
      <c r="T40" s="108">
        <v>3</v>
      </c>
      <c r="U40" s="108">
        <v>2</v>
      </c>
      <c r="V40" s="108">
        <v>4</v>
      </c>
      <c r="W40" s="108">
        <v>5</v>
      </c>
      <c r="X40" s="108">
        <v>4</v>
      </c>
      <c r="Y40" s="108">
        <v>3</v>
      </c>
      <c r="Z40" s="108">
        <v>2</v>
      </c>
      <c r="AA40" s="108">
        <v>4</v>
      </c>
      <c r="AB40" s="108">
        <v>3</v>
      </c>
      <c r="AC40" s="108">
        <v>4</v>
      </c>
      <c r="AD40" s="108">
        <v>3</v>
      </c>
      <c r="AE40" s="108">
        <v>3</v>
      </c>
      <c r="AF40" s="108">
        <v>3</v>
      </c>
      <c r="AG40" s="108">
        <v>4</v>
      </c>
      <c r="AH40" s="108">
        <v>3</v>
      </c>
      <c r="AI40" s="108">
        <v>4</v>
      </c>
      <c r="AJ40" s="108">
        <v>5</v>
      </c>
      <c r="AK40" s="108">
        <v>3</v>
      </c>
      <c r="AL40" s="108"/>
      <c r="AM40" s="91"/>
      <c r="AN40" s="91"/>
      <c r="AO40" s="108"/>
      <c r="AP40" s="108"/>
      <c r="AQ40" s="110">
        <f t="shared" si="2"/>
        <v>123</v>
      </c>
      <c r="AR40" s="110">
        <v>0</v>
      </c>
      <c r="AS40" s="110">
        <f>AQ40/35</f>
        <v>3.5142857142857142</v>
      </c>
    </row>
    <row r="41" spans="1:45" s="121" customFormat="1" ht="22.5" customHeight="1">
      <c r="A41" s="89" t="s">
        <v>234</v>
      </c>
      <c r="B41" s="90" t="s">
        <v>21</v>
      </c>
      <c r="C41" s="108">
        <v>4</v>
      </c>
      <c r="D41" s="108">
        <v>4</v>
      </c>
      <c r="E41" s="108">
        <v>4</v>
      </c>
      <c r="F41" s="108">
        <v>5</v>
      </c>
      <c r="G41" s="108">
        <v>5</v>
      </c>
      <c r="H41" s="108">
        <v>4</v>
      </c>
      <c r="I41" s="108">
        <v>5</v>
      </c>
      <c r="J41" s="108">
        <v>5</v>
      </c>
      <c r="K41" s="108">
        <v>4</v>
      </c>
      <c r="L41" s="108">
        <v>4</v>
      </c>
      <c r="M41" s="108">
        <v>4</v>
      </c>
      <c r="N41" s="108">
        <v>4</v>
      </c>
      <c r="O41" s="108">
        <v>4</v>
      </c>
      <c r="P41" s="108">
        <v>5</v>
      </c>
      <c r="Q41" s="108">
        <v>5</v>
      </c>
      <c r="R41" s="108">
        <v>4</v>
      </c>
      <c r="S41" s="108">
        <v>4</v>
      </c>
      <c r="T41" s="108">
        <v>5</v>
      </c>
      <c r="U41" s="108">
        <v>4</v>
      </c>
      <c r="V41" s="108">
        <v>5</v>
      </c>
      <c r="W41" s="108">
        <v>5</v>
      </c>
      <c r="X41" s="108">
        <v>5</v>
      </c>
      <c r="Y41" s="108">
        <v>4</v>
      </c>
      <c r="Z41" s="108">
        <v>3</v>
      </c>
      <c r="AA41" s="108">
        <v>3</v>
      </c>
      <c r="AB41" s="108">
        <v>4</v>
      </c>
      <c r="AC41" s="108">
        <v>4</v>
      </c>
      <c r="AD41" s="108">
        <v>4</v>
      </c>
      <c r="AE41" s="108">
        <v>3</v>
      </c>
      <c r="AF41" s="108">
        <v>5</v>
      </c>
      <c r="AG41" s="108">
        <v>3</v>
      </c>
      <c r="AH41" s="108">
        <v>5</v>
      </c>
      <c r="AI41" s="108">
        <v>5</v>
      </c>
      <c r="AJ41" s="108">
        <v>4</v>
      </c>
      <c r="AK41" s="108">
        <v>5</v>
      </c>
      <c r="AL41" s="108"/>
      <c r="AM41" s="91"/>
      <c r="AN41" s="92"/>
      <c r="AO41" s="108"/>
      <c r="AP41" s="108"/>
      <c r="AQ41" s="110">
        <f t="shared" si="2"/>
        <v>150</v>
      </c>
      <c r="AR41" s="110">
        <f>AQ41/35</f>
        <v>4.285714285714286</v>
      </c>
      <c r="AS41" s="110">
        <v>0</v>
      </c>
    </row>
    <row r="42" spans="1:45" s="121" customFormat="1" ht="67.5" customHeight="1">
      <c r="A42" s="89" t="s">
        <v>235</v>
      </c>
      <c r="B42" s="90" t="s">
        <v>228</v>
      </c>
      <c r="C42" s="108">
        <v>5</v>
      </c>
      <c r="D42" s="108">
        <v>4</v>
      </c>
      <c r="E42" s="108">
        <v>4</v>
      </c>
      <c r="F42" s="108">
        <v>5</v>
      </c>
      <c r="G42" s="108">
        <v>4</v>
      </c>
      <c r="H42" s="108">
        <v>5</v>
      </c>
      <c r="I42" s="108">
        <v>4</v>
      </c>
      <c r="J42" s="108">
        <v>4</v>
      </c>
      <c r="K42" s="108">
        <v>4</v>
      </c>
      <c r="L42" s="108">
        <v>5</v>
      </c>
      <c r="M42" s="108">
        <v>4</v>
      </c>
      <c r="N42" s="108">
        <v>5</v>
      </c>
      <c r="O42" s="108">
        <v>5</v>
      </c>
      <c r="P42" s="108">
        <v>2</v>
      </c>
      <c r="Q42" s="108">
        <v>5</v>
      </c>
      <c r="R42" s="108">
        <v>5</v>
      </c>
      <c r="S42" s="108">
        <v>4</v>
      </c>
      <c r="T42" s="108">
        <v>4</v>
      </c>
      <c r="U42" s="108">
        <v>4</v>
      </c>
      <c r="V42" s="108">
        <v>4</v>
      </c>
      <c r="W42" s="108">
        <v>5</v>
      </c>
      <c r="X42" s="108">
        <v>5</v>
      </c>
      <c r="Y42" s="108">
        <v>5</v>
      </c>
      <c r="Z42" s="108">
        <v>4</v>
      </c>
      <c r="AA42" s="108">
        <v>4</v>
      </c>
      <c r="AB42" s="108">
        <v>4</v>
      </c>
      <c r="AC42" s="108">
        <v>4</v>
      </c>
      <c r="AD42" s="108">
        <v>3</v>
      </c>
      <c r="AE42" s="108">
        <v>4</v>
      </c>
      <c r="AF42" s="108">
        <v>5</v>
      </c>
      <c r="AG42" s="108">
        <v>4</v>
      </c>
      <c r="AH42" s="108">
        <v>5</v>
      </c>
      <c r="AI42" s="108">
        <v>4</v>
      </c>
      <c r="AJ42" s="108">
        <v>3</v>
      </c>
      <c r="AK42" s="108">
        <v>5</v>
      </c>
      <c r="AL42" s="108"/>
      <c r="AM42" s="91"/>
      <c r="AN42" s="92"/>
      <c r="AO42" s="108"/>
      <c r="AP42" s="108"/>
      <c r="AQ42" s="110">
        <f t="shared" si="2"/>
        <v>150</v>
      </c>
      <c r="AR42" s="110">
        <f>AQ42/35</f>
        <v>4.285714285714286</v>
      </c>
      <c r="AS42" s="110">
        <v>0</v>
      </c>
    </row>
    <row r="43" spans="1:46" s="121" customFormat="1" ht="45.75" customHeight="1">
      <c r="A43" s="89" t="s">
        <v>236</v>
      </c>
      <c r="B43" s="90" t="s">
        <v>874</v>
      </c>
      <c r="C43" s="108">
        <v>5</v>
      </c>
      <c r="D43" s="108">
        <v>5</v>
      </c>
      <c r="E43" s="108">
        <v>5</v>
      </c>
      <c r="F43" s="108">
        <v>4</v>
      </c>
      <c r="G43" s="108">
        <v>3</v>
      </c>
      <c r="H43" s="108">
        <v>5</v>
      </c>
      <c r="I43" s="108">
        <v>5</v>
      </c>
      <c r="J43" s="108">
        <v>5</v>
      </c>
      <c r="K43" s="108">
        <v>4</v>
      </c>
      <c r="L43" s="108">
        <v>5</v>
      </c>
      <c r="M43" s="108">
        <v>5</v>
      </c>
      <c r="N43" s="108">
        <v>5</v>
      </c>
      <c r="O43" s="108">
        <v>5</v>
      </c>
      <c r="P43" s="108">
        <v>4</v>
      </c>
      <c r="Q43" s="108">
        <v>4</v>
      </c>
      <c r="R43" s="108">
        <v>5</v>
      </c>
      <c r="S43" s="108">
        <v>5</v>
      </c>
      <c r="T43" s="108">
        <v>4</v>
      </c>
      <c r="U43" s="108">
        <v>3</v>
      </c>
      <c r="V43" s="108">
        <v>5</v>
      </c>
      <c r="W43" s="108">
        <v>4</v>
      </c>
      <c r="X43" s="108">
        <v>5</v>
      </c>
      <c r="Y43" s="108">
        <v>5</v>
      </c>
      <c r="Z43" s="108">
        <v>4</v>
      </c>
      <c r="AA43" s="108">
        <v>4</v>
      </c>
      <c r="AB43" s="108">
        <v>5</v>
      </c>
      <c r="AC43" s="108">
        <v>4</v>
      </c>
      <c r="AD43" s="108">
        <v>4</v>
      </c>
      <c r="AE43" s="108">
        <v>4</v>
      </c>
      <c r="AF43" s="108">
        <v>5</v>
      </c>
      <c r="AG43" s="108">
        <v>4</v>
      </c>
      <c r="AH43" s="108">
        <v>5</v>
      </c>
      <c r="AI43" s="108">
        <v>5</v>
      </c>
      <c r="AJ43" s="108">
        <v>3</v>
      </c>
      <c r="AK43" s="108">
        <v>5</v>
      </c>
      <c r="AL43" s="108"/>
      <c r="AM43" s="91"/>
      <c r="AN43" s="92"/>
      <c r="AO43" s="108"/>
      <c r="AP43" s="108"/>
      <c r="AQ43" s="110">
        <f t="shared" si="2"/>
        <v>157</v>
      </c>
      <c r="AR43" s="110">
        <f>AQ43/35</f>
        <v>4.485714285714286</v>
      </c>
      <c r="AS43" s="110">
        <v>0</v>
      </c>
      <c r="AT43" s="138" t="s">
        <v>710</v>
      </c>
    </row>
    <row r="44" spans="1:45" s="121" customFormat="1" ht="22.5" customHeight="1">
      <c r="A44" s="130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6" t="s">
        <v>696</v>
      </c>
      <c r="AR44" s="138">
        <f>SUM(AR38:AR43)</f>
        <v>17.457142857142856</v>
      </c>
      <c r="AS44" s="110">
        <f>SUM(AS38:AS43)</f>
        <v>7.142857142857142</v>
      </c>
    </row>
    <row r="45" spans="1:45" s="121" customFormat="1" ht="22.5" customHeight="1">
      <c r="A45" s="282" t="s">
        <v>697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136" t="s">
        <v>698</v>
      </c>
      <c r="AR45" s="140">
        <v>4</v>
      </c>
      <c r="AS45" s="128">
        <v>2</v>
      </c>
    </row>
    <row r="46" spans="1:45" s="121" customFormat="1" ht="22.5" customHeight="1">
      <c r="A46" s="283" t="s">
        <v>699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136" t="s">
        <v>700</v>
      </c>
      <c r="AR46" s="141">
        <f>AR44/AR45</f>
        <v>4.364285714285714</v>
      </c>
      <c r="AS46" s="141">
        <f>AS44/AS45</f>
        <v>3.571428571428571</v>
      </c>
    </row>
    <row r="47" spans="1:45" s="121" customFormat="1" ht="22.5" customHeight="1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8"/>
      <c r="AR47" s="138"/>
      <c r="AS47" s="138"/>
    </row>
    <row r="48" s="86" customFormat="1" ht="22.5" customHeight="1">
      <c r="A48" s="107" t="s">
        <v>711</v>
      </c>
    </row>
    <row r="49" spans="1:45" s="121" customFormat="1" ht="22.5" customHeight="1">
      <c r="A49" s="284" t="s">
        <v>75</v>
      </c>
      <c r="B49" s="284" t="s">
        <v>76</v>
      </c>
      <c r="C49" s="285" t="s">
        <v>693</v>
      </c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113"/>
      <c r="AR49" s="285" t="s">
        <v>694</v>
      </c>
      <c r="AS49" s="286"/>
    </row>
    <row r="50" spans="1:45" s="121" customFormat="1" ht="22.5" customHeight="1">
      <c r="A50" s="284"/>
      <c r="B50" s="284"/>
      <c r="C50" s="124">
        <v>1</v>
      </c>
      <c r="D50" s="124">
        <v>2</v>
      </c>
      <c r="E50" s="124">
        <v>3</v>
      </c>
      <c r="F50" s="124">
        <v>4</v>
      </c>
      <c r="G50" s="124">
        <v>5</v>
      </c>
      <c r="H50" s="124">
        <v>6</v>
      </c>
      <c r="I50" s="124">
        <v>7</v>
      </c>
      <c r="J50" s="124">
        <v>8</v>
      </c>
      <c r="K50" s="124">
        <v>9</v>
      </c>
      <c r="L50" s="124">
        <v>10</v>
      </c>
      <c r="M50" s="124">
        <v>11</v>
      </c>
      <c r="N50" s="124">
        <v>12</v>
      </c>
      <c r="O50" s="124">
        <v>13</v>
      </c>
      <c r="P50" s="124">
        <v>14</v>
      </c>
      <c r="Q50" s="124">
        <v>15</v>
      </c>
      <c r="R50" s="124">
        <v>16</v>
      </c>
      <c r="S50" s="124">
        <v>17</v>
      </c>
      <c r="T50" s="124">
        <v>18</v>
      </c>
      <c r="U50" s="124">
        <v>19</v>
      </c>
      <c r="V50" s="124">
        <v>20</v>
      </c>
      <c r="W50" s="124">
        <v>21</v>
      </c>
      <c r="X50" s="124">
        <v>22</v>
      </c>
      <c r="Y50" s="124">
        <v>23</v>
      </c>
      <c r="Z50" s="124">
        <v>24</v>
      </c>
      <c r="AA50" s="124">
        <v>25</v>
      </c>
      <c r="AB50" s="124">
        <v>26</v>
      </c>
      <c r="AC50" s="124">
        <v>27</v>
      </c>
      <c r="AD50" s="124">
        <v>28</v>
      </c>
      <c r="AE50" s="124">
        <v>29</v>
      </c>
      <c r="AF50" s="124">
        <v>30</v>
      </c>
      <c r="AG50" s="124">
        <v>31</v>
      </c>
      <c r="AH50" s="124">
        <v>32</v>
      </c>
      <c r="AI50" s="124">
        <v>33</v>
      </c>
      <c r="AJ50" s="124">
        <v>34</v>
      </c>
      <c r="AK50" s="124">
        <v>35</v>
      </c>
      <c r="AL50" s="124">
        <v>36</v>
      </c>
      <c r="AM50" s="124">
        <v>37</v>
      </c>
      <c r="AN50" s="124">
        <v>38</v>
      </c>
      <c r="AO50" s="124">
        <v>39</v>
      </c>
      <c r="AP50" s="124">
        <v>40</v>
      </c>
      <c r="AQ50" s="125" t="s">
        <v>695</v>
      </c>
      <c r="AR50" s="126" t="s">
        <v>78</v>
      </c>
      <c r="AS50" s="127" t="s">
        <v>706</v>
      </c>
    </row>
    <row r="51" spans="1:45" s="121" customFormat="1" ht="22.5" customHeight="1">
      <c r="A51" s="94" t="s">
        <v>278</v>
      </c>
      <c r="B51" s="95" t="s">
        <v>26</v>
      </c>
      <c r="C51" s="108">
        <v>3</v>
      </c>
      <c r="D51" s="108">
        <v>5</v>
      </c>
      <c r="E51" s="108">
        <v>5</v>
      </c>
      <c r="F51" s="108">
        <v>4</v>
      </c>
      <c r="G51" s="108">
        <v>4</v>
      </c>
      <c r="H51" s="108">
        <v>5</v>
      </c>
      <c r="I51" s="108">
        <v>5</v>
      </c>
      <c r="J51" s="108">
        <v>5</v>
      </c>
      <c r="K51" s="108">
        <v>5</v>
      </c>
      <c r="L51" s="108">
        <v>5</v>
      </c>
      <c r="M51" s="108">
        <v>5</v>
      </c>
      <c r="N51" s="108">
        <v>4</v>
      </c>
      <c r="O51" s="108">
        <v>5</v>
      </c>
      <c r="P51" s="108">
        <v>4</v>
      </c>
      <c r="Q51" s="108">
        <v>5</v>
      </c>
      <c r="R51" s="108">
        <v>5</v>
      </c>
      <c r="S51" s="108">
        <v>5</v>
      </c>
      <c r="T51" s="108">
        <v>4</v>
      </c>
      <c r="U51" s="108">
        <v>5</v>
      </c>
      <c r="V51" s="108">
        <v>3</v>
      </c>
      <c r="W51" s="108">
        <v>3</v>
      </c>
      <c r="X51" s="108">
        <v>4</v>
      </c>
      <c r="Y51" s="108">
        <v>5</v>
      </c>
      <c r="Z51" s="108">
        <v>5</v>
      </c>
      <c r="AA51" s="108">
        <v>3</v>
      </c>
      <c r="AB51" s="108">
        <v>4</v>
      </c>
      <c r="AC51" s="108">
        <v>5</v>
      </c>
      <c r="AD51" s="108">
        <v>4</v>
      </c>
      <c r="AE51" s="108">
        <v>5</v>
      </c>
      <c r="AF51" s="108">
        <v>4</v>
      </c>
      <c r="AG51" s="108">
        <v>4</v>
      </c>
      <c r="AH51" s="108">
        <v>5</v>
      </c>
      <c r="AI51" s="108">
        <v>4</v>
      </c>
      <c r="AJ51" s="108">
        <v>5</v>
      </c>
      <c r="AK51" s="108">
        <v>3</v>
      </c>
      <c r="AL51" s="108"/>
      <c r="AM51" s="96"/>
      <c r="AN51" s="96"/>
      <c r="AO51" s="108"/>
      <c r="AP51" s="108"/>
      <c r="AQ51" s="110">
        <f>SUM(C51:AP51)</f>
        <v>154</v>
      </c>
      <c r="AR51" s="110">
        <f>AQ51/35</f>
        <v>4.4</v>
      </c>
      <c r="AS51" s="110">
        <v>0</v>
      </c>
    </row>
    <row r="52" spans="1:45" s="121" customFormat="1" ht="22.5" customHeight="1">
      <c r="A52" s="94" t="s">
        <v>279</v>
      </c>
      <c r="B52" s="95" t="s">
        <v>875</v>
      </c>
      <c r="C52" s="108">
        <v>3</v>
      </c>
      <c r="D52" s="108">
        <v>5</v>
      </c>
      <c r="E52" s="108">
        <v>5</v>
      </c>
      <c r="F52" s="108">
        <v>5</v>
      </c>
      <c r="G52" s="108">
        <v>4</v>
      </c>
      <c r="H52" s="108">
        <v>4</v>
      </c>
      <c r="I52" s="108">
        <v>5</v>
      </c>
      <c r="J52" s="108">
        <v>5</v>
      </c>
      <c r="K52" s="108">
        <v>5</v>
      </c>
      <c r="L52" s="108">
        <v>5</v>
      </c>
      <c r="M52" s="108">
        <v>5</v>
      </c>
      <c r="N52" s="108">
        <v>3</v>
      </c>
      <c r="O52" s="108">
        <v>5</v>
      </c>
      <c r="P52" s="108">
        <v>3</v>
      </c>
      <c r="Q52" s="108">
        <v>5</v>
      </c>
      <c r="R52" s="108">
        <v>5</v>
      </c>
      <c r="S52" s="108">
        <v>4</v>
      </c>
      <c r="T52" s="108">
        <v>5</v>
      </c>
      <c r="U52" s="108">
        <v>5</v>
      </c>
      <c r="V52" s="108">
        <v>4</v>
      </c>
      <c r="W52" s="108">
        <v>5</v>
      </c>
      <c r="X52" s="108">
        <v>4</v>
      </c>
      <c r="Y52" s="108">
        <v>5</v>
      </c>
      <c r="Z52" s="108">
        <v>5</v>
      </c>
      <c r="AA52" s="108">
        <v>2</v>
      </c>
      <c r="AB52" s="108">
        <v>4</v>
      </c>
      <c r="AC52" s="108">
        <v>5</v>
      </c>
      <c r="AD52" s="108">
        <v>5</v>
      </c>
      <c r="AE52" s="108">
        <v>5</v>
      </c>
      <c r="AF52" s="108">
        <v>5</v>
      </c>
      <c r="AG52" s="108">
        <v>5</v>
      </c>
      <c r="AH52" s="108">
        <v>5</v>
      </c>
      <c r="AI52" s="108">
        <v>4</v>
      </c>
      <c r="AJ52" s="108">
        <v>5</v>
      </c>
      <c r="AK52" s="108">
        <v>4</v>
      </c>
      <c r="AL52" s="108"/>
      <c r="AM52" s="96"/>
      <c r="AN52" s="96"/>
      <c r="AO52" s="108"/>
      <c r="AP52" s="108"/>
      <c r="AQ52" s="110">
        <f aca="true" t="shared" si="3" ref="AQ52:AQ59">SUM(C52:AP52)</f>
        <v>158</v>
      </c>
      <c r="AR52" s="110">
        <f aca="true" t="shared" si="4" ref="AR52:AR58">AQ52/35</f>
        <v>4.514285714285714</v>
      </c>
      <c r="AS52" s="110">
        <v>0</v>
      </c>
    </row>
    <row r="53" spans="1:45" s="121" customFormat="1" ht="45.75" customHeight="1">
      <c r="A53" s="94" t="s">
        <v>280</v>
      </c>
      <c r="B53" s="90" t="s">
        <v>257</v>
      </c>
      <c r="C53" s="108">
        <v>3</v>
      </c>
      <c r="D53" s="108">
        <v>5</v>
      </c>
      <c r="E53" s="108">
        <v>4</v>
      </c>
      <c r="F53" s="108">
        <v>5</v>
      </c>
      <c r="G53" s="108">
        <v>5</v>
      </c>
      <c r="H53" s="108">
        <v>5</v>
      </c>
      <c r="I53" s="108">
        <v>5</v>
      </c>
      <c r="J53" s="108">
        <v>5</v>
      </c>
      <c r="K53" s="108">
        <v>5</v>
      </c>
      <c r="L53" s="108">
        <v>5</v>
      </c>
      <c r="M53" s="108">
        <v>4</v>
      </c>
      <c r="N53" s="108">
        <v>3</v>
      </c>
      <c r="O53" s="108">
        <v>4</v>
      </c>
      <c r="P53" s="108">
        <v>3</v>
      </c>
      <c r="Q53" s="108">
        <v>3</v>
      </c>
      <c r="R53" s="108">
        <v>4</v>
      </c>
      <c r="S53" s="108">
        <v>5</v>
      </c>
      <c r="T53" s="108">
        <v>4</v>
      </c>
      <c r="U53" s="108">
        <v>5</v>
      </c>
      <c r="V53" s="108">
        <v>2</v>
      </c>
      <c r="W53" s="108">
        <v>4</v>
      </c>
      <c r="X53" s="108">
        <v>4</v>
      </c>
      <c r="Y53" s="108">
        <v>4</v>
      </c>
      <c r="Z53" s="108">
        <v>1</v>
      </c>
      <c r="AA53" s="108">
        <v>1</v>
      </c>
      <c r="AB53" s="108">
        <v>4</v>
      </c>
      <c r="AC53" s="108">
        <v>4</v>
      </c>
      <c r="AD53" s="108">
        <v>4</v>
      </c>
      <c r="AE53" s="108">
        <v>4</v>
      </c>
      <c r="AF53" s="108">
        <v>5</v>
      </c>
      <c r="AG53" s="108">
        <v>3</v>
      </c>
      <c r="AH53" s="108">
        <v>4</v>
      </c>
      <c r="AI53" s="108">
        <v>3</v>
      </c>
      <c r="AJ53" s="108">
        <v>5</v>
      </c>
      <c r="AK53" s="108">
        <v>3</v>
      </c>
      <c r="AL53" s="108"/>
      <c r="AM53" s="96"/>
      <c r="AN53" s="96"/>
      <c r="AO53" s="108"/>
      <c r="AP53" s="108"/>
      <c r="AQ53" s="110">
        <f t="shared" si="3"/>
        <v>137</v>
      </c>
      <c r="AR53" s="110">
        <v>0</v>
      </c>
      <c r="AS53" s="110">
        <f>AQ53/35</f>
        <v>3.914285714285714</v>
      </c>
    </row>
    <row r="54" spans="1:45" s="121" customFormat="1" ht="45.75" customHeight="1">
      <c r="A54" s="94" t="s">
        <v>281</v>
      </c>
      <c r="B54" s="90" t="s">
        <v>876</v>
      </c>
      <c r="C54" s="108">
        <v>3</v>
      </c>
      <c r="D54" s="108">
        <v>5</v>
      </c>
      <c r="E54" s="108">
        <v>4</v>
      </c>
      <c r="F54" s="108">
        <v>4</v>
      </c>
      <c r="G54" s="108">
        <v>5</v>
      </c>
      <c r="H54" s="108">
        <v>3</v>
      </c>
      <c r="I54" s="108">
        <v>4</v>
      </c>
      <c r="J54" s="108">
        <v>5</v>
      </c>
      <c r="K54" s="108">
        <v>3</v>
      </c>
      <c r="L54" s="108">
        <v>4</v>
      </c>
      <c r="M54" s="108">
        <v>4</v>
      </c>
      <c r="N54" s="108">
        <v>5</v>
      </c>
      <c r="O54" s="108">
        <v>4</v>
      </c>
      <c r="P54" s="108">
        <v>3</v>
      </c>
      <c r="Q54" s="108">
        <v>4</v>
      </c>
      <c r="R54" s="108">
        <v>5</v>
      </c>
      <c r="S54" s="108">
        <v>4</v>
      </c>
      <c r="T54" s="108">
        <v>4</v>
      </c>
      <c r="U54" s="108">
        <v>5</v>
      </c>
      <c r="V54" s="108">
        <v>4</v>
      </c>
      <c r="W54" s="108">
        <v>5</v>
      </c>
      <c r="X54" s="108">
        <v>5</v>
      </c>
      <c r="Y54" s="108">
        <v>3</v>
      </c>
      <c r="Z54" s="108">
        <v>5</v>
      </c>
      <c r="AA54" s="108">
        <v>3</v>
      </c>
      <c r="AB54" s="108">
        <v>5</v>
      </c>
      <c r="AC54" s="108">
        <v>4</v>
      </c>
      <c r="AD54" s="108">
        <v>4</v>
      </c>
      <c r="AE54" s="108">
        <v>4</v>
      </c>
      <c r="AF54" s="108">
        <v>4</v>
      </c>
      <c r="AG54" s="108">
        <v>5</v>
      </c>
      <c r="AH54" s="108">
        <v>4</v>
      </c>
      <c r="AI54" s="108">
        <v>4</v>
      </c>
      <c r="AJ54" s="108">
        <v>5</v>
      </c>
      <c r="AK54" s="108">
        <v>3</v>
      </c>
      <c r="AL54" s="108"/>
      <c r="AM54" s="96"/>
      <c r="AN54" s="96"/>
      <c r="AO54" s="108"/>
      <c r="AP54" s="108"/>
      <c r="AQ54" s="110">
        <f t="shared" si="3"/>
        <v>145</v>
      </c>
      <c r="AR54" s="110">
        <f t="shared" si="4"/>
        <v>4.142857142857143</v>
      </c>
      <c r="AS54" s="110">
        <v>0</v>
      </c>
    </row>
    <row r="55" spans="1:45" s="121" customFormat="1" ht="24.75" customHeight="1">
      <c r="A55" s="89" t="s">
        <v>282</v>
      </c>
      <c r="B55" s="90" t="s">
        <v>259</v>
      </c>
      <c r="C55" s="108">
        <v>3</v>
      </c>
      <c r="D55" s="108">
        <v>4</v>
      </c>
      <c r="E55" s="108">
        <v>3</v>
      </c>
      <c r="F55" s="108">
        <v>5</v>
      </c>
      <c r="G55" s="108">
        <v>4</v>
      </c>
      <c r="H55" s="108">
        <v>5</v>
      </c>
      <c r="I55" s="108">
        <v>4</v>
      </c>
      <c r="J55" s="108">
        <v>5</v>
      </c>
      <c r="K55" s="108">
        <v>4</v>
      </c>
      <c r="L55" s="108">
        <v>4</v>
      </c>
      <c r="M55" s="108">
        <v>3</v>
      </c>
      <c r="N55" s="108">
        <v>3</v>
      </c>
      <c r="O55" s="108">
        <v>4</v>
      </c>
      <c r="P55" s="108">
        <v>4</v>
      </c>
      <c r="Q55" s="108">
        <v>4</v>
      </c>
      <c r="R55" s="108">
        <v>4</v>
      </c>
      <c r="S55" s="108">
        <v>3</v>
      </c>
      <c r="T55" s="108">
        <v>4</v>
      </c>
      <c r="U55" s="108">
        <v>4</v>
      </c>
      <c r="V55" s="108">
        <v>2</v>
      </c>
      <c r="W55" s="108">
        <v>5</v>
      </c>
      <c r="X55" s="108">
        <v>2</v>
      </c>
      <c r="Y55" s="108">
        <v>4</v>
      </c>
      <c r="Z55" s="108">
        <v>5</v>
      </c>
      <c r="AA55" s="108">
        <v>5</v>
      </c>
      <c r="AB55" s="108">
        <v>2</v>
      </c>
      <c r="AC55" s="108">
        <v>3</v>
      </c>
      <c r="AD55" s="108">
        <v>5</v>
      </c>
      <c r="AE55" s="108">
        <v>3</v>
      </c>
      <c r="AF55" s="108">
        <v>5</v>
      </c>
      <c r="AG55" s="108">
        <v>3</v>
      </c>
      <c r="AH55" s="108">
        <v>4</v>
      </c>
      <c r="AI55" s="108">
        <v>4</v>
      </c>
      <c r="AJ55" s="108">
        <v>5</v>
      </c>
      <c r="AK55" s="108">
        <v>4</v>
      </c>
      <c r="AL55" s="108"/>
      <c r="AM55" s="96"/>
      <c r="AN55" s="96"/>
      <c r="AO55" s="108"/>
      <c r="AP55" s="108"/>
      <c r="AQ55" s="110">
        <f t="shared" si="3"/>
        <v>135</v>
      </c>
      <c r="AR55" s="110">
        <v>0</v>
      </c>
      <c r="AS55" s="110">
        <f>AQ55/35</f>
        <v>3.857142857142857</v>
      </c>
    </row>
    <row r="56" spans="1:45" s="121" customFormat="1" ht="22.5" customHeight="1">
      <c r="A56" s="89" t="s">
        <v>283</v>
      </c>
      <c r="B56" s="90" t="s">
        <v>805</v>
      </c>
      <c r="C56" s="108">
        <v>3</v>
      </c>
      <c r="D56" s="108">
        <v>5</v>
      </c>
      <c r="E56" s="108">
        <v>4</v>
      </c>
      <c r="F56" s="108">
        <v>4</v>
      </c>
      <c r="G56" s="108">
        <v>5</v>
      </c>
      <c r="H56" s="108">
        <v>4</v>
      </c>
      <c r="I56" s="108">
        <v>5</v>
      </c>
      <c r="J56" s="108">
        <v>5</v>
      </c>
      <c r="K56" s="108">
        <v>5</v>
      </c>
      <c r="L56" s="108">
        <v>5</v>
      </c>
      <c r="M56" s="108">
        <v>3</v>
      </c>
      <c r="N56" s="108">
        <v>4</v>
      </c>
      <c r="O56" s="108">
        <v>4</v>
      </c>
      <c r="P56" s="108">
        <v>5</v>
      </c>
      <c r="Q56" s="108">
        <v>4</v>
      </c>
      <c r="R56" s="108">
        <v>5</v>
      </c>
      <c r="S56" s="108">
        <v>4</v>
      </c>
      <c r="T56" s="108">
        <v>4</v>
      </c>
      <c r="U56" s="108">
        <v>5</v>
      </c>
      <c r="V56" s="108">
        <v>4</v>
      </c>
      <c r="W56" s="108">
        <v>3</v>
      </c>
      <c r="X56" s="108">
        <v>3</v>
      </c>
      <c r="Y56" s="108">
        <v>4</v>
      </c>
      <c r="Z56" s="108">
        <v>5</v>
      </c>
      <c r="AA56" s="108">
        <v>3</v>
      </c>
      <c r="AB56" s="108">
        <v>3</v>
      </c>
      <c r="AC56" s="108">
        <v>4</v>
      </c>
      <c r="AD56" s="108">
        <v>4</v>
      </c>
      <c r="AE56" s="108">
        <v>3</v>
      </c>
      <c r="AF56" s="108">
        <v>4</v>
      </c>
      <c r="AG56" s="108">
        <v>4</v>
      </c>
      <c r="AH56" s="108">
        <v>4</v>
      </c>
      <c r="AI56" s="108">
        <v>3</v>
      </c>
      <c r="AJ56" s="108">
        <v>5</v>
      </c>
      <c r="AK56" s="108">
        <v>5</v>
      </c>
      <c r="AL56" s="108"/>
      <c r="AM56" s="96"/>
      <c r="AN56" s="96"/>
      <c r="AO56" s="108"/>
      <c r="AP56" s="108"/>
      <c r="AQ56" s="110">
        <f t="shared" si="3"/>
        <v>144</v>
      </c>
      <c r="AR56" s="110">
        <f t="shared" si="4"/>
        <v>4.114285714285714</v>
      </c>
      <c r="AS56" s="110">
        <v>0</v>
      </c>
    </row>
    <row r="57" spans="1:45" s="121" customFormat="1" ht="22.5" customHeight="1">
      <c r="A57" s="89" t="s">
        <v>284</v>
      </c>
      <c r="B57" s="90" t="s">
        <v>265</v>
      </c>
      <c r="C57" s="108">
        <v>3</v>
      </c>
      <c r="D57" s="108">
        <v>5</v>
      </c>
      <c r="E57" s="108">
        <v>3</v>
      </c>
      <c r="F57" s="108">
        <v>5</v>
      </c>
      <c r="G57" s="108">
        <v>4</v>
      </c>
      <c r="H57" s="108">
        <v>4</v>
      </c>
      <c r="I57" s="108">
        <v>5</v>
      </c>
      <c r="J57" s="108">
        <v>5</v>
      </c>
      <c r="K57" s="108">
        <v>5</v>
      </c>
      <c r="L57" s="108">
        <v>5</v>
      </c>
      <c r="M57" s="108">
        <v>3</v>
      </c>
      <c r="N57" s="108">
        <v>4</v>
      </c>
      <c r="O57" s="108">
        <v>3</v>
      </c>
      <c r="P57" s="108">
        <v>5</v>
      </c>
      <c r="Q57" s="108">
        <v>4</v>
      </c>
      <c r="R57" s="108">
        <v>5</v>
      </c>
      <c r="S57" s="108">
        <v>5</v>
      </c>
      <c r="T57" s="108">
        <v>5</v>
      </c>
      <c r="U57" s="108">
        <v>5</v>
      </c>
      <c r="V57" s="108">
        <v>4</v>
      </c>
      <c r="W57" s="108">
        <v>3</v>
      </c>
      <c r="X57" s="108">
        <v>4</v>
      </c>
      <c r="Y57" s="108">
        <v>4</v>
      </c>
      <c r="Z57" s="108">
        <v>4</v>
      </c>
      <c r="AA57" s="108">
        <v>3</v>
      </c>
      <c r="AB57" s="108">
        <v>4</v>
      </c>
      <c r="AC57" s="108">
        <v>4</v>
      </c>
      <c r="AD57" s="108">
        <v>5</v>
      </c>
      <c r="AE57" s="108">
        <v>4</v>
      </c>
      <c r="AF57" s="108">
        <v>3</v>
      </c>
      <c r="AG57" s="108">
        <v>5</v>
      </c>
      <c r="AH57" s="108">
        <v>4</v>
      </c>
      <c r="AI57" s="108">
        <v>3</v>
      </c>
      <c r="AJ57" s="108">
        <v>5</v>
      </c>
      <c r="AK57" s="108">
        <v>2</v>
      </c>
      <c r="AL57" s="108"/>
      <c r="AM57" s="96"/>
      <c r="AN57" s="96"/>
      <c r="AO57" s="108"/>
      <c r="AP57" s="108"/>
      <c r="AQ57" s="110">
        <f t="shared" si="3"/>
        <v>144</v>
      </c>
      <c r="AR57" s="110">
        <f t="shared" si="4"/>
        <v>4.114285714285714</v>
      </c>
      <c r="AS57" s="110">
        <v>0</v>
      </c>
    </row>
    <row r="58" spans="1:45" s="121" customFormat="1" ht="45" customHeight="1">
      <c r="A58" s="89" t="s">
        <v>285</v>
      </c>
      <c r="B58" s="90" t="s">
        <v>266</v>
      </c>
      <c r="C58" s="108">
        <v>4</v>
      </c>
      <c r="D58" s="108">
        <v>5</v>
      </c>
      <c r="E58" s="108">
        <v>5</v>
      </c>
      <c r="F58" s="108">
        <v>5</v>
      </c>
      <c r="G58" s="108">
        <v>4</v>
      </c>
      <c r="H58" s="108">
        <v>4</v>
      </c>
      <c r="I58" s="108">
        <v>3</v>
      </c>
      <c r="J58" s="108">
        <v>5</v>
      </c>
      <c r="K58" s="108">
        <v>5</v>
      </c>
      <c r="L58" s="108">
        <v>4</v>
      </c>
      <c r="M58" s="108">
        <v>5</v>
      </c>
      <c r="N58" s="108">
        <v>3</v>
      </c>
      <c r="O58" s="108">
        <v>3</v>
      </c>
      <c r="P58" s="108">
        <v>5</v>
      </c>
      <c r="Q58" s="108">
        <v>4</v>
      </c>
      <c r="R58" s="108">
        <v>5</v>
      </c>
      <c r="S58" s="108">
        <v>4</v>
      </c>
      <c r="T58" s="108">
        <v>5</v>
      </c>
      <c r="U58" s="108">
        <v>5</v>
      </c>
      <c r="V58" s="108">
        <v>4</v>
      </c>
      <c r="W58" s="108">
        <v>3</v>
      </c>
      <c r="X58" s="108">
        <v>4</v>
      </c>
      <c r="Y58" s="108">
        <v>4</v>
      </c>
      <c r="Z58" s="108">
        <v>4</v>
      </c>
      <c r="AA58" s="108">
        <v>3</v>
      </c>
      <c r="AB58" s="108">
        <v>4</v>
      </c>
      <c r="AC58" s="108">
        <v>5</v>
      </c>
      <c r="AD58" s="108">
        <v>4</v>
      </c>
      <c r="AE58" s="108">
        <v>4</v>
      </c>
      <c r="AF58" s="108">
        <v>4</v>
      </c>
      <c r="AG58" s="108">
        <v>4</v>
      </c>
      <c r="AH58" s="108">
        <v>4</v>
      </c>
      <c r="AI58" s="108">
        <v>3</v>
      </c>
      <c r="AJ58" s="108">
        <v>5</v>
      </c>
      <c r="AK58" s="108">
        <v>5</v>
      </c>
      <c r="AL58" s="108"/>
      <c r="AM58" s="96"/>
      <c r="AN58" s="96"/>
      <c r="AO58" s="108"/>
      <c r="AP58" s="108"/>
      <c r="AQ58" s="110">
        <f t="shared" si="3"/>
        <v>147</v>
      </c>
      <c r="AR58" s="110">
        <f t="shared" si="4"/>
        <v>4.2</v>
      </c>
      <c r="AS58" s="110">
        <v>0</v>
      </c>
    </row>
    <row r="59" spans="1:45" s="121" customFormat="1" ht="22.5" customHeight="1">
      <c r="A59" s="89" t="s">
        <v>286</v>
      </c>
      <c r="B59" s="90" t="s">
        <v>270</v>
      </c>
      <c r="C59" s="108">
        <v>4</v>
      </c>
      <c r="D59" s="108">
        <v>4</v>
      </c>
      <c r="E59" s="108">
        <v>4</v>
      </c>
      <c r="F59" s="108">
        <v>5</v>
      </c>
      <c r="G59" s="108">
        <v>3</v>
      </c>
      <c r="H59" s="108">
        <v>4</v>
      </c>
      <c r="I59" s="108">
        <v>5</v>
      </c>
      <c r="J59" s="108">
        <v>4</v>
      </c>
      <c r="K59" s="108">
        <v>3</v>
      </c>
      <c r="L59" s="108">
        <v>4</v>
      </c>
      <c r="M59" s="108">
        <v>3</v>
      </c>
      <c r="N59" s="108">
        <v>3</v>
      </c>
      <c r="O59" s="108">
        <v>3</v>
      </c>
      <c r="P59" s="108">
        <v>4</v>
      </c>
      <c r="Q59" s="108">
        <v>5</v>
      </c>
      <c r="R59" s="108">
        <v>4</v>
      </c>
      <c r="S59" s="108">
        <v>3</v>
      </c>
      <c r="T59" s="108">
        <v>5</v>
      </c>
      <c r="U59" s="108">
        <v>3</v>
      </c>
      <c r="V59" s="108">
        <v>4</v>
      </c>
      <c r="W59" s="108">
        <v>3</v>
      </c>
      <c r="X59" s="108">
        <v>4</v>
      </c>
      <c r="Y59" s="108">
        <v>4</v>
      </c>
      <c r="Z59" s="108">
        <v>4</v>
      </c>
      <c r="AA59" s="108">
        <v>3</v>
      </c>
      <c r="AB59" s="108">
        <v>4</v>
      </c>
      <c r="AC59" s="108">
        <v>5</v>
      </c>
      <c r="AD59" s="108">
        <v>5</v>
      </c>
      <c r="AE59" s="108">
        <v>3</v>
      </c>
      <c r="AF59" s="108">
        <v>4</v>
      </c>
      <c r="AG59" s="108">
        <v>4</v>
      </c>
      <c r="AH59" s="108">
        <v>4</v>
      </c>
      <c r="AI59" s="108">
        <v>4</v>
      </c>
      <c r="AJ59" s="108">
        <v>3</v>
      </c>
      <c r="AK59" s="108">
        <v>3</v>
      </c>
      <c r="AL59" s="108"/>
      <c r="AM59" s="96"/>
      <c r="AN59" s="96"/>
      <c r="AO59" s="108"/>
      <c r="AP59" s="108"/>
      <c r="AQ59" s="110">
        <f t="shared" si="3"/>
        <v>134</v>
      </c>
      <c r="AR59" s="110">
        <v>0</v>
      </c>
      <c r="AS59" s="110">
        <f>AQ59/35</f>
        <v>3.8285714285714287</v>
      </c>
    </row>
    <row r="60" spans="1:45" s="121" customFormat="1" ht="22.5" customHeight="1">
      <c r="A60" s="130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6" t="s">
        <v>696</v>
      </c>
      <c r="AR60" s="138">
        <f>SUM(AR51:AR59)</f>
        <v>25.485714285714284</v>
      </c>
      <c r="AS60" s="110">
        <f>SUM(AS51:AS59)</f>
        <v>11.6</v>
      </c>
    </row>
    <row r="61" spans="1:45" s="121" customFormat="1" ht="22.5" customHeight="1">
      <c r="A61" s="282" t="s">
        <v>697</v>
      </c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136" t="s">
        <v>698</v>
      </c>
      <c r="AR61" s="140">
        <v>5</v>
      </c>
      <c r="AS61" s="128">
        <v>3</v>
      </c>
    </row>
    <row r="62" spans="1:45" s="121" customFormat="1" ht="22.5" customHeight="1">
      <c r="A62" s="283" t="s">
        <v>699</v>
      </c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136" t="s">
        <v>700</v>
      </c>
      <c r="AR62" s="141">
        <f>AR60/AR61</f>
        <v>5.097142857142857</v>
      </c>
      <c r="AS62" s="141">
        <f>AS60/AS61</f>
        <v>3.8666666666666667</v>
      </c>
    </row>
    <row r="63" ht="22.5" customHeight="1">
      <c r="A63" s="121"/>
    </row>
    <row r="64" ht="22.5" customHeight="1">
      <c r="A64" s="121"/>
    </row>
    <row r="65" ht="22.5" customHeight="1">
      <c r="A65" s="121"/>
    </row>
    <row r="66" ht="22.5" customHeight="1">
      <c r="A66" s="121"/>
    </row>
    <row r="67" ht="22.5" customHeight="1">
      <c r="A67" s="121"/>
    </row>
    <row r="68" ht="22.5" customHeight="1">
      <c r="A68" s="121"/>
    </row>
    <row r="69" ht="22.5" customHeight="1">
      <c r="A69" s="121"/>
    </row>
    <row r="70" ht="22.5" customHeight="1">
      <c r="A70" s="121"/>
    </row>
    <row r="71" ht="22.5" customHeight="1">
      <c r="A71" s="121"/>
    </row>
    <row r="72" s="142" customFormat="1" ht="22.5" customHeight="1">
      <c r="A72" s="122" t="s">
        <v>712</v>
      </c>
    </row>
    <row r="73" spans="1:45" s="121" customFormat="1" ht="22.5" customHeight="1">
      <c r="A73" s="284" t="s">
        <v>75</v>
      </c>
      <c r="B73" s="284" t="s">
        <v>76</v>
      </c>
      <c r="C73" s="285" t="s">
        <v>693</v>
      </c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113"/>
      <c r="AR73" s="285" t="s">
        <v>694</v>
      </c>
      <c r="AS73" s="286"/>
    </row>
    <row r="74" spans="1:45" s="121" customFormat="1" ht="22.5" customHeight="1">
      <c r="A74" s="284"/>
      <c r="B74" s="284"/>
      <c r="C74" s="124">
        <v>1</v>
      </c>
      <c r="D74" s="124">
        <v>2</v>
      </c>
      <c r="E74" s="124">
        <v>3</v>
      </c>
      <c r="F74" s="124">
        <v>4</v>
      </c>
      <c r="G74" s="124">
        <v>5</v>
      </c>
      <c r="H74" s="124">
        <v>6</v>
      </c>
      <c r="I74" s="124">
        <v>7</v>
      </c>
      <c r="J74" s="124">
        <v>8</v>
      </c>
      <c r="K74" s="124">
        <v>9</v>
      </c>
      <c r="L74" s="124">
        <v>10</v>
      </c>
      <c r="M74" s="124">
        <v>11</v>
      </c>
      <c r="N74" s="124">
        <v>12</v>
      </c>
      <c r="O74" s="124">
        <v>13</v>
      </c>
      <c r="P74" s="124">
        <v>14</v>
      </c>
      <c r="Q74" s="124">
        <v>15</v>
      </c>
      <c r="R74" s="124">
        <v>16</v>
      </c>
      <c r="S74" s="124">
        <v>17</v>
      </c>
      <c r="T74" s="124">
        <v>18</v>
      </c>
      <c r="U74" s="124">
        <v>19</v>
      </c>
      <c r="V74" s="124">
        <v>20</v>
      </c>
      <c r="W74" s="124">
        <v>21</v>
      </c>
      <c r="X74" s="124">
        <v>22</v>
      </c>
      <c r="Y74" s="124">
        <v>23</v>
      </c>
      <c r="Z74" s="124">
        <v>24</v>
      </c>
      <c r="AA74" s="124">
        <v>25</v>
      </c>
      <c r="AB74" s="124">
        <v>26</v>
      </c>
      <c r="AC74" s="124">
        <v>27</v>
      </c>
      <c r="AD74" s="124">
        <v>28</v>
      </c>
      <c r="AE74" s="124">
        <v>29</v>
      </c>
      <c r="AF74" s="124">
        <v>30</v>
      </c>
      <c r="AG74" s="124">
        <v>31</v>
      </c>
      <c r="AH74" s="124">
        <v>32</v>
      </c>
      <c r="AI74" s="124">
        <v>33</v>
      </c>
      <c r="AJ74" s="124">
        <v>34</v>
      </c>
      <c r="AK74" s="124">
        <v>35</v>
      </c>
      <c r="AL74" s="124">
        <v>36</v>
      </c>
      <c r="AM74" s="124">
        <v>37</v>
      </c>
      <c r="AN74" s="124">
        <v>38</v>
      </c>
      <c r="AO74" s="124">
        <v>39</v>
      </c>
      <c r="AP74" s="124">
        <v>40</v>
      </c>
      <c r="AQ74" s="125" t="s">
        <v>695</v>
      </c>
      <c r="AR74" s="126" t="s">
        <v>315</v>
      </c>
      <c r="AS74" s="127" t="s">
        <v>316</v>
      </c>
    </row>
    <row r="75" spans="1:45" s="121" customFormat="1" ht="44.25" customHeight="1">
      <c r="A75" s="88" t="s">
        <v>317</v>
      </c>
      <c r="B75" s="97" t="s">
        <v>806</v>
      </c>
      <c r="C75" s="108">
        <v>5</v>
      </c>
      <c r="D75" s="108">
        <v>4</v>
      </c>
      <c r="E75" s="108">
        <v>5</v>
      </c>
      <c r="F75" s="108">
        <v>4</v>
      </c>
      <c r="G75" s="108">
        <v>5</v>
      </c>
      <c r="H75" s="108">
        <v>5</v>
      </c>
      <c r="I75" s="108">
        <v>5</v>
      </c>
      <c r="J75" s="108">
        <v>4</v>
      </c>
      <c r="K75" s="108">
        <v>4</v>
      </c>
      <c r="L75" s="108">
        <v>4</v>
      </c>
      <c r="M75" s="108">
        <v>3</v>
      </c>
      <c r="N75" s="108">
        <v>5</v>
      </c>
      <c r="O75" s="108">
        <v>5</v>
      </c>
      <c r="P75" s="108">
        <v>5</v>
      </c>
      <c r="Q75" s="108">
        <v>3</v>
      </c>
      <c r="R75" s="108">
        <v>5</v>
      </c>
      <c r="S75" s="108">
        <v>5</v>
      </c>
      <c r="T75" s="108">
        <v>4</v>
      </c>
      <c r="U75" s="108">
        <v>3</v>
      </c>
      <c r="V75" s="108">
        <v>4</v>
      </c>
      <c r="W75" s="108">
        <v>5</v>
      </c>
      <c r="X75" s="108">
        <v>3</v>
      </c>
      <c r="Y75" s="108">
        <v>5</v>
      </c>
      <c r="Z75" s="108">
        <v>3</v>
      </c>
      <c r="AA75" s="108">
        <v>3</v>
      </c>
      <c r="AB75" s="108">
        <v>4</v>
      </c>
      <c r="AC75" s="108">
        <v>4</v>
      </c>
      <c r="AD75" s="108">
        <v>3</v>
      </c>
      <c r="AE75" s="108">
        <v>4</v>
      </c>
      <c r="AF75" s="108">
        <v>5</v>
      </c>
      <c r="AG75" s="108">
        <v>5</v>
      </c>
      <c r="AH75" s="108">
        <v>3</v>
      </c>
      <c r="AI75" s="108">
        <v>5</v>
      </c>
      <c r="AJ75" s="108">
        <v>4</v>
      </c>
      <c r="AK75" s="108">
        <v>4</v>
      </c>
      <c r="AL75" s="108"/>
      <c r="AM75" s="108"/>
      <c r="AN75" s="88"/>
      <c r="AO75" s="88"/>
      <c r="AP75" s="108"/>
      <c r="AQ75" s="110">
        <f>SUM(C75:AP75)</f>
        <v>147</v>
      </c>
      <c r="AR75" s="110">
        <f>AQ75/35</f>
        <v>4.2</v>
      </c>
      <c r="AS75" s="110">
        <v>0</v>
      </c>
    </row>
    <row r="76" spans="1:45" s="121" customFormat="1" ht="22.5" customHeight="1">
      <c r="A76" s="88" t="s">
        <v>318</v>
      </c>
      <c r="B76" s="97" t="s">
        <v>857</v>
      </c>
      <c r="C76" s="109">
        <v>5</v>
      </c>
      <c r="D76" s="109">
        <v>4</v>
      </c>
      <c r="E76" s="109">
        <v>4</v>
      </c>
      <c r="F76" s="109">
        <v>4</v>
      </c>
      <c r="G76" s="109">
        <v>5</v>
      </c>
      <c r="H76" s="109">
        <v>4</v>
      </c>
      <c r="I76" s="109">
        <v>5</v>
      </c>
      <c r="J76" s="109">
        <v>4</v>
      </c>
      <c r="K76" s="109">
        <v>5</v>
      </c>
      <c r="L76" s="109">
        <v>3</v>
      </c>
      <c r="M76" s="109">
        <v>5</v>
      </c>
      <c r="N76" s="109">
        <v>5</v>
      </c>
      <c r="O76" s="109">
        <v>4</v>
      </c>
      <c r="P76" s="109">
        <v>5</v>
      </c>
      <c r="Q76" s="109">
        <v>5</v>
      </c>
      <c r="R76" s="109">
        <v>4</v>
      </c>
      <c r="S76" s="109">
        <v>5</v>
      </c>
      <c r="T76" s="109">
        <v>5</v>
      </c>
      <c r="U76" s="109">
        <v>4</v>
      </c>
      <c r="V76" s="109">
        <v>4</v>
      </c>
      <c r="W76" s="109">
        <v>4</v>
      </c>
      <c r="X76" s="109">
        <v>5</v>
      </c>
      <c r="Y76" s="109">
        <v>5</v>
      </c>
      <c r="Z76" s="109">
        <v>4</v>
      </c>
      <c r="AA76" s="109">
        <v>5</v>
      </c>
      <c r="AB76" s="109">
        <v>4</v>
      </c>
      <c r="AC76" s="109">
        <v>4</v>
      </c>
      <c r="AD76" s="109">
        <v>5</v>
      </c>
      <c r="AE76" s="109">
        <v>3</v>
      </c>
      <c r="AF76" s="109">
        <v>3</v>
      </c>
      <c r="AG76" s="109">
        <v>4</v>
      </c>
      <c r="AH76" s="109">
        <v>4</v>
      </c>
      <c r="AI76" s="109">
        <v>3</v>
      </c>
      <c r="AJ76" s="109">
        <v>5</v>
      </c>
      <c r="AK76" s="109">
        <v>4</v>
      </c>
      <c r="AL76" s="109"/>
      <c r="AM76" s="109"/>
      <c r="AN76" s="88"/>
      <c r="AO76" s="88"/>
      <c r="AP76" s="109"/>
      <c r="AQ76" s="110">
        <f>SUM(C76:AP76)</f>
        <v>151</v>
      </c>
      <c r="AR76" s="110">
        <f>AQ76/35</f>
        <v>4.314285714285714</v>
      </c>
      <c r="AS76" s="110">
        <v>0</v>
      </c>
    </row>
    <row r="77" spans="1:45" s="121" customFormat="1" ht="44.25" customHeight="1">
      <c r="A77" s="88" t="s">
        <v>320</v>
      </c>
      <c r="B77" s="97" t="s">
        <v>877</v>
      </c>
      <c r="C77" s="108">
        <v>5</v>
      </c>
      <c r="D77" s="108">
        <v>4</v>
      </c>
      <c r="E77" s="108">
        <v>5</v>
      </c>
      <c r="F77" s="108">
        <v>3</v>
      </c>
      <c r="G77" s="108">
        <v>5</v>
      </c>
      <c r="H77" s="108">
        <v>3</v>
      </c>
      <c r="I77" s="108">
        <v>5</v>
      </c>
      <c r="J77" s="108">
        <v>4</v>
      </c>
      <c r="K77" s="108">
        <v>5</v>
      </c>
      <c r="L77" s="108">
        <v>4</v>
      </c>
      <c r="M77" s="108">
        <v>5</v>
      </c>
      <c r="N77" s="108">
        <v>4</v>
      </c>
      <c r="O77" s="108">
        <v>5</v>
      </c>
      <c r="P77" s="108">
        <v>5</v>
      </c>
      <c r="Q77" s="108">
        <v>5</v>
      </c>
      <c r="R77" s="108">
        <v>4</v>
      </c>
      <c r="S77" s="108">
        <v>3</v>
      </c>
      <c r="T77" s="108">
        <v>5</v>
      </c>
      <c r="U77" s="108">
        <v>5</v>
      </c>
      <c r="V77" s="108">
        <v>5</v>
      </c>
      <c r="W77" s="108">
        <v>4</v>
      </c>
      <c r="X77" s="108">
        <v>5</v>
      </c>
      <c r="Y77" s="108">
        <v>3</v>
      </c>
      <c r="Z77" s="108">
        <v>5</v>
      </c>
      <c r="AA77" s="108">
        <v>3</v>
      </c>
      <c r="AB77" s="108">
        <v>3</v>
      </c>
      <c r="AC77" s="108">
        <v>5</v>
      </c>
      <c r="AD77" s="108">
        <v>5</v>
      </c>
      <c r="AE77" s="108">
        <v>4</v>
      </c>
      <c r="AF77" s="108">
        <v>5</v>
      </c>
      <c r="AG77" s="108">
        <v>5</v>
      </c>
      <c r="AH77" s="108">
        <v>4</v>
      </c>
      <c r="AI77" s="108">
        <v>3</v>
      </c>
      <c r="AJ77" s="108">
        <v>5</v>
      </c>
      <c r="AK77" s="108">
        <v>4</v>
      </c>
      <c r="AL77" s="108"/>
      <c r="AM77" s="108"/>
      <c r="AN77" s="88"/>
      <c r="AO77" s="82"/>
      <c r="AP77" s="108"/>
      <c r="AQ77" s="110">
        <f>SUM(C77:AP77)</f>
        <v>152</v>
      </c>
      <c r="AR77" s="110">
        <f>AQ77/35</f>
        <v>4.3428571428571425</v>
      </c>
      <c r="AS77" s="110">
        <v>0</v>
      </c>
    </row>
    <row r="78" spans="1:45" s="121" customFormat="1" ht="22.5" customHeight="1">
      <c r="A78" s="88" t="s">
        <v>322</v>
      </c>
      <c r="B78" s="97" t="s">
        <v>858</v>
      </c>
      <c r="C78" s="108">
        <v>3</v>
      </c>
      <c r="D78" s="108">
        <v>2</v>
      </c>
      <c r="E78" s="108">
        <v>4</v>
      </c>
      <c r="F78" s="108">
        <v>3</v>
      </c>
      <c r="G78" s="108">
        <v>4</v>
      </c>
      <c r="H78" s="108">
        <v>3</v>
      </c>
      <c r="I78" s="108">
        <v>3</v>
      </c>
      <c r="J78" s="108">
        <v>4</v>
      </c>
      <c r="K78" s="108">
        <v>3</v>
      </c>
      <c r="L78" s="108">
        <v>3</v>
      </c>
      <c r="M78" s="108">
        <v>4</v>
      </c>
      <c r="N78" s="108">
        <v>1</v>
      </c>
      <c r="O78" s="108">
        <v>4</v>
      </c>
      <c r="P78" s="108">
        <v>1</v>
      </c>
      <c r="Q78" s="108">
        <v>3</v>
      </c>
      <c r="R78" s="108">
        <v>2</v>
      </c>
      <c r="S78" s="108">
        <v>3</v>
      </c>
      <c r="T78" s="108">
        <v>2</v>
      </c>
      <c r="U78" s="108">
        <v>3</v>
      </c>
      <c r="V78" s="108">
        <v>3</v>
      </c>
      <c r="W78" s="108">
        <v>4</v>
      </c>
      <c r="X78" s="108">
        <v>3</v>
      </c>
      <c r="Y78" s="108">
        <v>5</v>
      </c>
      <c r="Z78" s="108">
        <v>2</v>
      </c>
      <c r="AA78" s="108">
        <v>3</v>
      </c>
      <c r="AB78" s="108">
        <v>3</v>
      </c>
      <c r="AC78" s="108">
        <v>4</v>
      </c>
      <c r="AD78" s="108">
        <v>4</v>
      </c>
      <c r="AE78" s="108">
        <v>3</v>
      </c>
      <c r="AF78" s="108">
        <v>5</v>
      </c>
      <c r="AG78" s="108">
        <v>3</v>
      </c>
      <c r="AH78" s="108">
        <v>5</v>
      </c>
      <c r="AI78" s="108">
        <v>4</v>
      </c>
      <c r="AJ78" s="108">
        <v>4</v>
      </c>
      <c r="AK78" s="108">
        <v>3</v>
      </c>
      <c r="AL78" s="108"/>
      <c r="AM78" s="108"/>
      <c r="AN78" s="88"/>
      <c r="AO78" s="88"/>
      <c r="AP78" s="108"/>
      <c r="AQ78" s="110">
        <f>SUM(C78:AP78)</f>
        <v>113</v>
      </c>
      <c r="AR78" s="110">
        <v>0</v>
      </c>
      <c r="AS78" s="110">
        <f>AQ78/35</f>
        <v>3.2285714285714286</v>
      </c>
    </row>
    <row r="79" spans="1:45" s="121" customFormat="1" ht="22.5" customHeight="1">
      <c r="A79" s="88" t="s">
        <v>323</v>
      </c>
      <c r="B79" s="97" t="s">
        <v>37</v>
      </c>
      <c r="C79" s="108">
        <v>3</v>
      </c>
      <c r="D79" s="108">
        <v>1</v>
      </c>
      <c r="E79" s="108">
        <v>2</v>
      </c>
      <c r="F79" s="108">
        <v>3</v>
      </c>
      <c r="G79" s="108">
        <v>3</v>
      </c>
      <c r="H79" s="108">
        <v>4</v>
      </c>
      <c r="I79" s="108">
        <v>4</v>
      </c>
      <c r="J79" s="108">
        <v>4</v>
      </c>
      <c r="K79" s="108">
        <v>2</v>
      </c>
      <c r="L79" s="108">
        <v>4</v>
      </c>
      <c r="M79" s="108">
        <v>4</v>
      </c>
      <c r="N79" s="108">
        <v>5</v>
      </c>
      <c r="O79" s="108">
        <v>3</v>
      </c>
      <c r="P79" s="108">
        <v>4</v>
      </c>
      <c r="Q79" s="108">
        <v>3</v>
      </c>
      <c r="R79" s="108">
        <v>3</v>
      </c>
      <c r="S79" s="108">
        <v>5</v>
      </c>
      <c r="T79" s="108">
        <v>5</v>
      </c>
      <c r="U79" s="108">
        <v>4</v>
      </c>
      <c r="V79" s="108">
        <v>2</v>
      </c>
      <c r="W79" s="108">
        <v>3</v>
      </c>
      <c r="X79" s="108">
        <v>3</v>
      </c>
      <c r="Y79" s="108">
        <v>4</v>
      </c>
      <c r="Z79" s="108">
        <v>2</v>
      </c>
      <c r="AA79" s="108">
        <v>2</v>
      </c>
      <c r="AB79" s="108">
        <v>4</v>
      </c>
      <c r="AC79" s="108">
        <v>4</v>
      </c>
      <c r="AD79" s="108">
        <v>4</v>
      </c>
      <c r="AE79" s="108">
        <v>3</v>
      </c>
      <c r="AF79" s="108">
        <v>3</v>
      </c>
      <c r="AG79" s="108">
        <v>4</v>
      </c>
      <c r="AH79" s="108">
        <v>2</v>
      </c>
      <c r="AI79" s="108">
        <v>4</v>
      </c>
      <c r="AJ79" s="108">
        <v>3</v>
      </c>
      <c r="AK79" s="108">
        <v>4</v>
      </c>
      <c r="AL79" s="108"/>
      <c r="AM79" s="108"/>
      <c r="AN79" s="89"/>
      <c r="AO79" s="89"/>
      <c r="AP79" s="108"/>
      <c r="AQ79" s="110">
        <f>SUM(C79:AP79)</f>
        <v>117</v>
      </c>
      <c r="AR79" s="110">
        <v>0</v>
      </c>
      <c r="AS79" s="110">
        <f>AQ79/35</f>
        <v>3.342857142857143</v>
      </c>
    </row>
    <row r="80" spans="1:45" s="121" customFormat="1" ht="22.5" customHeight="1">
      <c r="A80" s="130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6" t="s">
        <v>696</v>
      </c>
      <c r="AR80" s="138">
        <f>SUM(AR71:AR79)</f>
        <v>12.857142857142858</v>
      </c>
      <c r="AS80" s="110">
        <f>SUM(AS71:AS79)</f>
        <v>6.571428571428571</v>
      </c>
    </row>
    <row r="81" spans="1:45" s="121" customFormat="1" ht="22.5" customHeight="1">
      <c r="A81" s="282" t="s">
        <v>697</v>
      </c>
      <c r="B81" s="28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282"/>
      <c r="AL81" s="282"/>
      <c r="AM81" s="282"/>
      <c r="AN81" s="282"/>
      <c r="AO81" s="282"/>
      <c r="AP81" s="282"/>
      <c r="AQ81" s="136" t="s">
        <v>698</v>
      </c>
      <c r="AR81" s="140">
        <v>3</v>
      </c>
      <c r="AS81" s="128">
        <v>2</v>
      </c>
    </row>
    <row r="82" spans="1:45" s="121" customFormat="1" ht="22.5" customHeight="1">
      <c r="A82" s="283" t="s">
        <v>699</v>
      </c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136" t="s">
        <v>700</v>
      </c>
      <c r="AR82" s="141">
        <f>AR80/AR81</f>
        <v>4.285714285714286</v>
      </c>
      <c r="AS82" s="141">
        <f>AS80/AS81</f>
        <v>3.2857142857142856</v>
      </c>
    </row>
    <row r="83" spans="1:45" s="121" customFormat="1" ht="22.5" customHeight="1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43"/>
      <c r="AR83" s="138"/>
      <c r="AS83" s="138"/>
    </row>
    <row r="84" spans="1:45" s="121" customFormat="1" ht="22.5" customHeight="1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43"/>
      <c r="AR84" s="138"/>
      <c r="AS84" s="138"/>
    </row>
    <row r="85" spans="1:45" s="121" customFormat="1" ht="22.5" customHeight="1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43"/>
      <c r="AR85" s="138"/>
      <c r="AS85" s="138"/>
    </row>
    <row r="86" s="142" customFormat="1" ht="20.25" customHeight="1">
      <c r="A86" s="122" t="s">
        <v>692</v>
      </c>
    </row>
    <row r="87" spans="1:45" s="121" customFormat="1" ht="20.25" customHeight="1">
      <c r="A87" s="284" t="s">
        <v>75</v>
      </c>
      <c r="B87" s="284" t="s">
        <v>76</v>
      </c>
      <c r="C87" s="285" t="s">
        <v>693</v>
      </c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87"/>
      <c r="AH87" s="287"/>
      <c r="AI87" s="287"/>
      <c r="AJ87" s="287"/>
      <c r="AK87" s="287"/>
      <c r="AL87" s="287"/>
      <c r="AM87" s="287"/>
      <c r="AN87" s="287"/>
      <c r="AO87" s="287"/>
      <c r="AP87" s="287"/>
      <c r="AQ87" s="113"/>
      <c r="AR87" s="285" t="s">
        <v>694</v>
      </c>
      <c r="AS87" s="286"/>
    </row>
    <row r="88" spans="1:45" s="121" customFormat="1" ht="20.25" customHeight="1">
      <c r="A88" s="284"/>
      <c r="B88" s="284"/>
      <c r="C88" s="124">
        <v>1</v>
      </c>
      <c r="D88" s="124">
        <v>2</v>
      </c>
      <c r="E88" s="124">
        <v>3</v>
      </c>
      <c r="F88" s="124">
        <v>4</v>
      </c>
      <c r="G88" s="124">
        <v>5</v>
      </c>
      <c r="H88" s="124">
        <v>6</v>
      </c>
      <c r="I88" s="124">
        <v>7</v>
      </c>
      <c r="J88" s="124">
        <v>8</v>
      </c>
      <c r="K88" s="124">
        <v>9</v>
      </c>
      <c r="L88" s="124">
        <v>10</v>
      </c>
      <c r="M88" s="124">
        <v>11</v>
      </c>
      <c r="N88" s="124">
        <v>12</v>
      </c>
      <c r="O88" s="124">
        <v>13</v>
      </c>
      <c r="P88" s="124">
        <v>14</v>
      </c>
      <c r="Q88" s="124">
        <v>15</v>
      </c>
      <c r="R88" s="124">
        <v>16</v>
      </c>
      <c r="S88" s="124">
        <v>17</v>
      </c>
      <c r="T88" s="124">
        <v>18</v>
      </c>
      <c r="U88" s="124">
        <v>19</v>
      </c>
      <c r="V88" s="124">
        <v>20</v>
      </c>
      <c r="W88" s="124">
        <v>21</v>
      </c>
      <c r="X88" s="124">
        <v>22</v>
      </c>
      <c r="Y88" s="124">
        <v>23</v>
      </c>
      <c r="Z88" s="124">
        <v>24</v>
      </c>
      <c r="AA88" s="124">
        <v>25</v>
      </c>
      <c r="AB88" s="124">
        <v>26</v>
      </c>
      <c r="AC88" s="124">
        <v>27</v>
      </c>
      <c r="AD88" s="124">
        <v>28</v>
      </c>
      <c r="AE88" s="124">
        <v>29</v>
      </c>
      <c r="AF88" s="124">
        <v>30</v>
      </c>
      <c r="AG88" s="124">
        <v>31</v>
      </c>
      <c r="AH88" s="124">
        <v>32</v>
      </c>
      <c r="AI88" s="124">
        <v>33</v>
      </c>
      <c r="AJ88" s="124">
        <v>34</v>
      </c>
      <c r="AK88" s="124">
        <v>35</v>
      </c>
      <c r="AL88" s="124">
        <v>36</v>
      </c>
      <c r="AM88" s="124">
        <v>37</v>
      </c>
      <c r="AN88" s="124">
        <v>38</v>
      </c>
      <c r="AO88" s="124">
        <v>39</v>
      </c>
      <c r="AP88" s="124">
        <v>40</v>
      </c>
      <c r="AQ88" s="125" t="s">
        <v>695</v>
      </c>
      <c r="AR88" s="126" t="s">
        <v>315</v>
      </c>
      <c r="AS88" s="127" t="s">
        <v>316</v>
      </c>
    </row>
    <row r="89" spans="1:45" s="121" customFormat="1" ht="20.25" customHeight="1">
      <c r="A89" s="88" t="s">
        <v>390</v>
      </c>
      <c r="B89" s="97" t="s">
        <v>40</v>
      </c>
      <c r="C89" s="108">
        <v>4</v>
      </c>
      <c r="D89" s="108">
        <v>3</v>
      </c>
      <c r="E89" s="108">
        <v>5</v>
      </c>
      <c r="F89" s="108">
        <v>5</v>
      </c>
      <c r="G89" s="108">
        <v>5</v>
      </c>
      <c r="H89" s="108">
        <v>4</v>
      </c>
      <c r="I89" s="108">
        <v>3</v>
      </c>
      <c r="J89" s="108">
        <v>3</v>
      </c>
      <c r="K89" s="108">
        <v>2</v>
      </c>
      <c r="L89" s="108">
        <v>3</v>
      </c>
      <c r="M89" s="108">
        <v>4</v>
      </c>
      <c r="N89" s="108">
        <v>3</v>
      </c>
      <c r="O89" s="108">
        <v>3</v>
      </c>
      <c r="P89" s="108">
        <v>4</v>
      </c>
      <c r="Q89" s="108">
        <v>5</v>
      </c>
      <c r="R89" s="108">
        <v>4</v>
      </c>
      <c r="S89" s="108">
        <v>3</v>
      </c>
      <c r="T89" s="108">
        <v>5</v>
      </c>
      <c r="U89" s="108">
        <v>3</v>
      </c>
      <c r="V89" s="108">
        <v>4</v>
      </c>
      <c r="W89" s="108">
        <v>2</v>
      </c>
      <c r="X89" s="108">
        <v>1</v>
      </c>
      <c r="Y89" s="108">
        <v>5</v>
      </c>
      <c r="Z89" s="108">
        <v>1</v>
      </c>
      <c r="AA89" s="108">
        <v>3</v>
      </c>
      <c r="AB89" s="108">
        <v>3</v>
      </c>
      <c r="AC89" s="108">
        <v>5</v>
      </c>
      <c r="AD89" s="108">
        <v>3</v>
      </c>
      <c r="AE89" s="108">
        <v>5</v>
      </c>
      <c r="AF89" s="108">
        <v>5</v>
      </c>
      <c r="AG89" s="108">
        <v>5</v>
      </c>
      <c r="AH89" s="108">
        <v>5</v>
      </c>
      <c r="AI89" s="108">
        <v>2</v>
      </c>
      <c r="AJ89" s="108">
        <v>5</v>
      </c>
      <c r="AK89" s="108">
        <v>3</v>
      </c>
      <c r="AL89" s="108"/>
      <c r="AM89" s="98"/>
      <c r="AN89" s="98"/>
      <c r="AO89" s="108"/>
      <c r="AP89" s="108"/>
      <c r="AQ89" s="110">
        <f>SUM(C89:AP89)</f>
        <v>128</v>
      </c>
      <c r="AR89" s="110">
        <v>0</v>
      </c>
      <c r="AS89" s="110">
        <f>AQ89/35</f>
        <v>3.657142857142857</v>
      </c>
    </row>
    <row r="90" spans="1:45" s="121" customFormat="1" ht="20.25" customHeight="1">
      <c r="A90" s="88" t="s">
        <v>391</v>
      </c>
      <c r="B90" s="97" t="s">
        <v>807</v>
      </c>
      <c r="C90" s="109">
        <v>5</v>
      </c>
      <c r="D90" s="109">
        <v>4</v>
      </c>
      <c r="E90" s="109">
        <v>5</v>
      </c>
      <c r="F90" s="109">
        <v>4</v>
      </c>
      <c r="G90" s="109">
        <v>4</v>
      </c>
      <c r="H90" s="109">
        <v>4</v>
      </c>
      <c r="I90" s="109">
        <v>4</v>
      </c>
      <c r="J90" s="109">
        <v>4</v>
      </c>
      <c r="K90" s="109">
        <v>4</v>
      </c>
      <c r="L90" s="109">
        <v>4</v>
      </c>
      <c r="M90" s="109">
        <v>5</v>
      </c>
      <c r="N90" s="109">
        <v>4</v>
      </c>
      <c r="O90" s="109">
        <v>5</v>
      </c>
      <c r="P90" s="109">
        <v>5</v>
      </c>
      <c r="Q90" s="109">
        <v>4</v>
      </c>
      <c r="R90" s="109">
        <v>2</v>
      </c>
      <c r="S90" s="109">
        <v>5</v>
      </c>
      <c r="T90" s="109">
        <v>3</v>
      </c>
      <c r="U90" s="109">
        <v>3</v>
      </c>
      <c r="V90" s="109">
        <v>4</v>
      </c>
      <c r="W90" s="109">
        <v>3</v>
      </c>
      <c r="X90" s="109">
        <v>4</v>
      </c>
      <c r="Y90" s="109">
        <v>4</v>
      </c>
      <c r="Z90" s="109">
        <v>4</v>
      </c>
      <c r="AA90" s="109">
        <v>4</v>
      </c>
      <c r="AB90" s="109">
        <v>4</v>
      </c>
      <c r="AC90" s="109">
        <v>5</v>
      </c>
      <c r="AD90" s="109">
        <v>4</v>
      </c>
      <c r="AE90" s="109">
        <v>4</v>
      </c>
      <c r="AF90" s="109">
        <v>5</v>
      </c>
      <c r="AG90" s="109">
        <v>5</v>
      </c>
      <c r="AH90" s="109">
        <v>3</v>
      </c>
      <c r="AI90" s="109">
        <v>4</v>
      </c>
      <c r="AJ90" s="109">
        <v>4</v>
      </c>
      <c r="AK90" s="109">
        <v>4</v>
      </c>
      <c r="AL90" s="109"/>
      <c r="AM90" s="98"/>
      <c r="AN90" s="98"/>
      <c r="AO90" s="109"/>
      <c r="AP90" s="109"/>
      <c r="AQ90" s="110">
        <f aca="true" t="shared" si="5" ref="AQ90:AQ95">SUM(C90:AP90)</f>
        <v>143</v>
      </c>
      <c r="AR90" s="110">
        <f>AQ90/35</f>
        <v>4.085714285714285</v>
      </c>
      <c r="AS90" s="110">
        <v>0</v>
      </c>
    </row>
    <row r="91" spans="1:45" s="121" customFormat="1" ht="20.25" customHeight="1">
      <c r="A91" s="88" t="s">
        <v>393</v>
      </c>
      <c r="B91" s="97" t="s">
        <v>403</v>
      </c>
      <c r="C91" s="108">
        <v>4</v>
      </c>
      <c r="D91" s="108">
        <v>3</v>
      </c>
      <c r="E91" s="108">
        <v>4</v>
      </c>
      <c r="F91" s="108">
        <v>4</v>
      </c>
      <c r="G91" s="108">
        <v>5</v>
      </c>
      <c r="H91" s="108">
        <v>4</v>
      </c>
      <c r="I91" s="108">
        <v>4</v>
      </c>
      <c r="J91" s="108">
        <v>4</v>
      </c>
      <c r="K91" s="108">
        <v>5</v>
      </c>
      <c r="L91" s="108">
        <v>4</v>
      </c>
      <c r="M91" s="108">
        <v>4</v>
      </c>
      <c r="N91" s="108">
        <v>4</v>
      </c>
      <c r="O91" s="108">
        <v>4</v>
      </c>
      <c r="P91" s="108">
        <v>5</v>
      </c>
      <c r="Q91" s="108">
        <v>3</v>
      </c>
      <c r="R91" s="108">
        <v>2</v>
      </c>
      <c r="S91" s="108">
        <v>5</v>
      </c>
      <c r="T91" s="108">
        <v>2</v>
      </c>
      <c r="U91" s="108">
        <v>1</v>
      </c>
      <c r="V91" s="108">
        <v>5</v>
      </c>
      <c r="W91" s="108">
        <v>4</v>
      </c>
      <c r="X91" s="108">
        <v>5</v>
      </c>
      <c r="Y91" s="108">
        <v>5</v>
      </c>
      <c r="Z91" s="108">
        <v>4</v>
      </c>
      <c r="AA91" s="108">
        <v>4</v>
      </c>
      <c r="AB91" s="108">
        <v>5</v>
      </c>
      <c r="AC91" s="108">
        <v>5</v>
      </c>
      <c r="AD91" s="108">
        <v>4</v>
      </c>
      <c r="AE91" s="108">
        <v>3</v>
      </c>
      <c r="AF91" s="108">
        <v>5</v>
      </c>
      <c r="AG91" s="108">
        <v>5</v>
      </c>
      <c r="AH91" s="108">
        <v>2</v>
      </c>
      <c r="AI91" s="108">
        <v>4</v>
      </c>
      <c r="AJ91" s="108">
        <v>4</v>
      </c>
      <c r="AK91" s="108">
        <v>5</v>
      </c>
      <c r="AL91" s="108"/>
      <c r="AM91" s="98"/>
      <c r="AN91" s="98"/>
      <c r="AO91" s="108"/>
      <c r="AP91" s="108"/>
      <c r="AQ91" s="110">
        <f t="shared" si="5"/>
        <v>140</v>
      </c>
      <c r="AR91" s="110">
        <f>AQ91/35</f>
        <v>4</v>
      </c>
      <c r="AS91" s="110">
        <v>0</v>
      </c>
    </row>
    <row r="92" spans="1:45" s="121" customFormat="1" ht="20.25" customHeight="1">
      <c r="A92" s="88" t="s">
        <v>394</v>
      </c>
      <c r="B92" s="97" t="s">
        <v>878</v>
      </c>
      <c r="C92" s="108">
        <v>3</v>
      </c>
      <c r="D92" s="108">
        <v>4</v>
      </c>
      <c r="E92" s="108">
        <v>3</v>
      </c>
      <c r="F92" s="108">
        <v>5</v>
      </c>
      <c r="G92" s="108">
        <v>2</v>
      </c>
      <c r="H92" s="108">
        <v>3</v>
      </c>
      <c r="I92" s="108">
        <v>3</v>
      </c>
      <c r="J92" s="108">
        <v>1</v>
      </c>
      <c r="K92" s="108">
        <v>3</v>
      </c>
      <c r="L92" s="108">
        <v>2</v>
      </c>
      <c r="M92" s="108">
        <v>4</v>
      </c>
      <c r="N92" s="108">
        <v>4</v>
      </c>
      <c r="O92" s="108">
        <v>5</v>
      </c>
      <c r="P92" s="108">
        <v>3</v>
      </c>
      <c r="Q92" s="108">
        <v>3</v>
      </c>
      <c r="R92" s="108">
        <v>4</v>
      </c>
      <c r="S92" s="108">
        <v>4</v>
      </c>
      <c r="T92" s="108">
        <v>5</v>
      </c>
      <c r="U92" s="108">
        <v>2</v>
      </c>
      <c r="V92" s="108">
        <v>4</v>
      </c>
      <c r="W92" s="108">
        <v>2</v>
      </c>
      <c r="X92" s="108">
        <v>4</v>
      </c>
      <c r="Y92" s="108">
        <v>3</v>
      </c>
      <c r="Z92" s="108">
        <v>4</v>
      </c>
      <c r="AA92" s="108">
        <v>5</v>
      </c>
      <c r="AB92" s="108">
        <v>5</v>
      </c>
      <c r="AC92" s="108">
        <v>5</v>
      </c>
      <c r="AD92" s="108">
        <v>4</v>
      </c>
      <c r="AE92" s="108">
        <v>1</v>
      </c>
      <c r="AF92" s="108">
        <v>2</v>
      </c>
      <c r="AG92" s="108">
        <v>4</v>
      </c>
      <c r="AH92" s="108">
        <v>5</v>
      </c>
      <c r="AI92" s="108">
        <v>3</v>
      </c>
      <c r="AJ92" s="108">
        <v>1</v>
      </c>
      <c r="AK92" s="108">
        <v>3</v>
      </c>
      <c r="AL92" s="108"/>
      <c r="AM92" s="98"/>
      <c r="AN92" s="98"/>
      <c r="AO92" s="108"/>
      <c r="AP92" s="108"/>
      <c r="AQ92" s="110">
        <f t="shared" si="5"/>
        <v>118</v>
      </c>
      <c r="AR92" s="110">
        <v>0</v>
      </c>
      <c r="AS92" s="110">
        <f>AQ92/35</f>
        <v>3.3714285714285714</v>
      </c>
    </row>
    <row r="93" spans="1:45" s="121" customFormat="1" ht="20.25" customHeight="1">
      <c r="A93" s="88" t="s">
        <v>395</v>
      </c>
      <c r="B93" s="97" t="s">
        <v>185</v>
      </c>
      <c r="C93" s="108">
        <v>5</v>
      </c>
      <c r="D93" s="108">
        <v>5</v>
      </c>
      <c r="E93" s="108">
        <v>4</v>
      </c>
      <c r="F93" s="108">
        <v>4</v>
      </c>
      <c r="G93" s="108">
        <v>4</v>
      </c>
      <c r="H93" s="108">
        <v>4</v>
      </c>
      <c r="I93" s="108">
        <v>4</v>
      </c>
      <c r="J93" s="108">
        <v>5</v>
      </c>
      <c r="K93" s="108">
        <v>5</v>
      </c>
      <c r="L93" s="108">
        <v>3</v>
      </c>
      <c r="M93" s="108">
        <v>4</v>
      </c>
      <c r="N93" s="108">
        <v>4</v>
      </c>
      <c r="O93" s="108">
        <v>3</v>
      </c>
      <c r="P93" s="108">
        <v>5</v>
      </c>
      <c r="Q93" s="108">
        <v>5</v>
      </c>
      <c r="R93" s="108">
        <v>3</v>
      </c>
      <c r="S93" s="108">
        <v>5</v>
      </c>
      <c r="T93" s="108">
        <v>3</v>
      </c>
      <c r="U93" s="108">
        <v>5</v>
      </c>
      <c r="V93" s="108">
        <v>5</v>
      </c>
      <c r="W93" s="108">
        <v>4</v>
      </c>
      <c r="X93" s="108">
        <v>3</v>
      </c>
      <c r="Y93" s="108">
        <v>5</v>
      </c>
      <c r="Z93" s="108">
        <v>5</v>
      </c>
      <c r="AA93" s="108">
        <v>5</v>
      </c>
      <c r="AB93" s="108">
        <v>5</v>
      </c>
      <c r="AC93" s="108">
        <v>5</v>
      </c>
      <c r="AD93" s="108">
        <v>5</v>
      </c>
      <c r="AE93" s="108">
        <v>2</v>
      </c>
      <c r="AF93" s="108">
        <v>5</v>
      </c>
      <c r="AG93" s="108">
        <v>5</v>
      </c>
      <c r="AH93" s="108">
        <v>4</v>
      </c>
      <c r="AI93" s="108">
        <v>4</v>
      </c>
      <c r="AJ93" s="108">
        <v>5</v>
      </c>
      <c r="AK93" s="108">
        <v>4</v>
      </c>
      <c r="AL93" s="108"/>
      <c r="AM93" s="98"/>
      <c r="AN93" s="98"/>
      <c r="AO93" s="108"/>
      <c r="AP93" s="108"/>
      <c r="AQ93" s="110">
        <f t="shared" si="5"/>
        <v>151</v>
      </c>
      <c r="AR93" s="110">
        <f>AQ93/35</f>
        <v>4.314285714285714</v>
      </c>
      <c r="AS93" s="110">
        <v>0</v>
      </c>
    </row>
    <row r="94" spans="1:45" s="121" customFormat="1" ht="20.25" customHeight="1">
      <c r="A94" s="88" t="s">
        <v>396</v>
      </c>
      <c r="B94" s="97" t="s">
        <v>39</v>
      </c>
      <c r="C94" s="109">
        <v>5</v>
      </c>
      <c r="D94" s="109">
        <v>4</v>
      </c>
      <c r="E94" s="109">
        <v>5</v>
      </c>
      <c r="F94" s="109">
        <v>4</v>
      </c>
      <c r="G94" s="109">
        <v>5</v>
      </c>
      <c r="H94" s="109">
        <v>5</v>
      </c>
      <c r="I94" s="109">
        <v>5</v>
      </c>
      <c r="J94" s="109">
        <v>4</v>
      </c>
      <c r="K94" s="109">
        <v>5</v>
      </c>
      <c r="L94" s="109">
        <v>4</v>
      </c>
      <c r="M94" s="109">
        <v>4</v>
      </c>
      <c r="N94" s="109">
        <v>4</v>
      </c>
      <c r="O94" s="109">
        <v>4</v>
      </c>
      <c r="P94" s="109">
        <v>5</v>
      </c>
      <c r="Q94" s="109">
        <v>5</v>
      </c>
      <c r="R94" s="109">
        <v>4</v>
      </c>
      <c r="S94" s="109">
        <v>4</v>
      </c>
      <c r="T94" s="109">
        <v>5</v>
      </c>
      <c r="U94" s="109">
        <v>5</v>
      </c>
      <c r="V94" s="109">
        <v>4</v>
      </c>
      <c r="W94" s="109">
        <v>5</v>
      </c>
      <c r="X94" s="109">
        <v>3</v>
      </c>
      <c r="Y94" s="109">
        <v>2</v>
      </c>
      <c r="Z94" s="109">
        <v>4</v>
      </c>
      <c r="AA94" s="109">
        <v>5</v>
      </c>
      <c r="AB94" s="109">
        <v>2</v>
      </c>
      <c r="AC94" s="109">
        <v>5</v>
      </c>
      <c r="AD94" s="109">
        <v>4</v>
      </c>
      <c r="AE94" s="109">
        <v>2</v>
      </c>
      <c r="AF94" s="109">
        <v>5</v>
      </c>
      <c r="AG94" s="109">
        <v>5</v>
      </c>
      <c r="AH94" s="109">
        <v>3</v>
      </c>
      <c r="AI94" s="109">
        <v>4</v>
      </c>
      <c r="AJ94" s="109">
        <v>5</v>
      </c>
      <c r="AK94" s="109">
        <v>5</v>
      </c>
      <c r="AL94" s="109"/>
      <c r="AM94" s="98"/>
      <c r="AN94" s="98"/>
      <c r="AO94" s="109"/>
      <c r="AP94" s="109"/>
      <c r="AQ94" s="110">
        <f t="shared" si="5"/>
        <v>149</v>
      </c>
      <c r="AR94" s="110">
        <f>AQ94/35</f>
        <v>4.257142857142857</v>
      </c>
      <c r="AS94" s="110">
        <v>0</v>
      </c>
    </row>
    <row r="95" spans="1:45" s="121" customFormat="1" ht="40.5" customHeight="1">
      <c r="A95" s="88" t="s">
        <v>397</v>
      </c>
      <c r="B95" s="90" t="s">
        <v>879</v>
      </c>
      <c r="C95" s="108">
        <v>5</v>
      </c>
      <c r="D95" s="108">
        <v>2</v>
      </c>
      <c r="E95" s="108">
        <v>4</v>
      </c>
      <c r="F95" s="108">
        <v>4</v>
      </c>
      <c r="G95" s="108">
        <v>5</v>
      </c>
      <c r="H95" s="108">
        <v>5</v>
      </c>
      <c r="I95" s="108">
        <v>5</v>
      </c>
      <c r="J95" s="108">
        <v>5</v>
      </c>
      <c r="K95" s="108">
        <v>5</v>
      </c>
      <c r="L95" s="108">
        <v>4</v>
      </c>
      <c r="M95" s="108">
        <v>3</v>
      </c>
      <c r="N95" s="108">
        <v>4</v>
      </c>
      <c r="O95" s="108">
        <v>5</v>
      </c>
      <c r="P95" s="108">
        <v>4</v>
      </c>
      <c r="Q95" s="108">
        <v>5</v>
      </c>
      <c r="R95" s="108">
        <v>4</v>
      </c>
      <c r="S95" s="108">
        <v>5</v>
      </c>
      <c r="T95" s="108">
        <v>3</v>
      </c>
      <c r="U95" s="108">
        <v>5</v>
      </c>
      <c r="V95" s="108">
        <v>5</v>
      </c>
      <c r="W95" s="108">
        <v>3</v>
      </c>
      <c r="X95" s="108">
        <v>4</v>
      </c>
      <c r="Y95" s="108">
        <v>3</v>
      </c>
      <c r="Z95" s="108">
        <v>4</v>
      </c>
      <c r="AA95" s="108">
        <v>3</v>
      </c>
      <c r="AB95" s="108">
        <v>3</v>
      </c>
      <c r="AC95" s="108">
        <v>5</v>
      </c>
      <c r="AD95" s="108">
        <v>5</v>
      </c>
      <c r="AE95" s="108">
        <v>3</v>
      </c>
      <c r="AF95" s="108">
        <v>5</v>
      </c>
      <c r="AG95" s="108">
        <v>5</v>
      </c>
      <c r="AH95" s="108">
        <v>5</v>
      </c>
      <c r="AI95" s="108">
        <v>4</v>
      </c>
      <c r="AJ95" s="108">
        <v>4</v>
      </c>
      <c r="AK95" s="108">
        <v>4</v>
      </c>
      <c r="AL95" s="108"/>
      <c r="AM95" s="87"/>
      <c r="AN95" s="92"/>
      <c r="AO95" s="108"/>
      <c r="AP95" s="108"/>
      <c r="AQ95" s="110">
        <f t="shared" si="5"/>
        <v>147</v>
      </c>
      <c r="AR95" s="110">
        <f>AQ95/35</f>
        <v>4.2</v>
      </c>
      <c r="AS95" s="110">
        <v>0</v>
      </c>
    </row>
    <row r="96" spans="1:45" s="121" customFormat="1" ht="20.25" customHeight="1">
      <c r="A96" s="130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6" t="s">
        <v>696</v>
      </c>
      <c r="AR96" s="138">
        <f>SUM(AR89:AR95)</f>
        <v>20.857142857142854</v>
      </c>
      <c r="AS96" s="110">
        <f>SUM(AS89:AS95)</f>
        <v>7.0285714285714285</v>
      </c>
    </row>
    <row r="97" spans="1:45" s="121" customFormat="1" ht="20.25" customHeight="1">
      <c r="A97" s="282" t="s">
        <v>697</v>
      </c>
      <c r="B97" s="282"/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282"/>
      <c r="AC97" s="282"/>
      <c r="AD97" s="282"/>
      <c r="AE97" s="282"/>
      <c r="AF97" s="282"/>
      <c r="AG97" s="282"/>
      <c r="AH97" s="282"/>
      <c r="AI97" s="282"/>
      <c r="AJ97" s="282"/>
      <c r="AK97" s="282"/>
      <c r="AL97" s="282"/>
      <c r="AM97" s="282"/>
      <c r="AN97" s="282"/>
      <c r="AO97" s="282"/>
      <c r="AP97" s="282"/>
      <c r="AQ97" s="136" t="s">
        <v>698</v>
      </c>
      <c r="AR97" s="140">
        <v>5</v>
      </c>
      <c r="AS97" s="128">
        <v>2</v>
      </c>
    </row>
    <row r="98" spans="1:45" s="121" customFormat="1" ht="20.25" customHeight="1">
      <c r="A98" s="283" t="s">
        <v>699</v>
      </c>
      <c r="B98" s="283"/>
      <c r="C98" s="283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136" t="s">
        <v>700</v>
      </c>
      <c r="AR98" s="141">
        <f>AR96/AR97</f>
        <v>4.171428571428571</v>
      </c>
      <c r="AS98" s="141">
        <f>AS96/2</f>
        <v>3.5142857142857142</v>
      </c>
    </row>
    <row r="99" spans="1:45" s="121" customFormat="1" ht="20.25" customHeight="1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43"/>
      <c r="AR99" s="144"/>
      <c r="AS99" s="144"/>
    </row>
    <row r="100" spans="1:45" s="121" customFormat="1" ht="20.25" customHeight="1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43"/>
      <c r="AR100" s="144"/>
      <c r="AS100" s="144"/>
    </row>
    <row r="101" spans="1:45" s="121" customFormat="1" ht="20.25" customHeight="1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43"/>
      <c r="AR101" s="144"/>
      <c r="AS101" s="144"/>
    </row>
    <row r="102" s="145" customFormat="1" ht="20.25" customHeight="1">
      <c r="A102" s="123" t="s">
        <v>701</v>
      </c>
    </row>
    <row r="103" spans="1:45" s="121" customFormat="1" ht="20.25" customHeight="1">
      <c r="A103" s="284" t="s">
        <v>75</v>
      </c>
      <c r="B103" s="284" t="s">
        <v>76</v>
      </c>
      <c r="C103" s="285" t="s">
        <v>693</v>
      </c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  <c r="Y103" s="287"/>
      <c r="Z103" s="287"/>
      <c r="AA103" s="287"/>
      <c r="AB103" s="287"/>
      <c r="AC103" s="287"/>
      <c r="AD103" s="287"/>
      <c r="AE103" s="287"/>
      <c r="AF103" s="287"/>
      <c r="AG103" s="287"/>
      <c r="AH103" s="287"/>
      <c r="AI103" s="287"/>
      <c r="AJ103" s="287"/>
      <c r="AK103" s="287"/>
      <c r="AL103" s="287"/>
      <c r="AM103" s="287"/>
      <c r="AN103" s="287"/>
      <c r="AO103" s="287"/>
      <c r="AP103" s="287"/>
      <c r="AQ103" s="113"/>
      <c r="AR103" s="285" t="s">
        <v>694</v>
      </c>
      <c r="AS103" s="286"/>
    </row>
    <row r="104" spans="1:45" s="121" customFormat="1" ht="20.25" customHeight="1">
      <c r="A104" s="284"/>
      <c r="B104" s="284"/>
      <c r="C104" s="124">
        <v>1</v>
      </c>
      <c r="D104" s="124">
        <v>2</v>
      </c>
      <c r="E104" s="124">
        <v>3</v>
      </c>
      <c r="F104" s="124">
        <v>4</v>
      </c>
      <c r="G104" s="124">
        <v>5</v>
      </c>
      <c r="H104" s="124">
        <v>6</v>
      </c>
      <c r="I104" s="124">
        <v>7</v>
      </c>
      <c r="J104" s="124">
        <v>8</v>
      </c>
      <c r="K104" s="124">
        <v>9</v>
      </c>
      <c r="L104" s="124">
        <v>10</v>
      </c>
      <c r="M104" s="124">
        <v>11</v>
      </c>
      <c r="N104" s="124">
        <v>12</v>
      </c>
      <c r="O104" s="124">
        <v>13</v>
      </c>
      <c r="P104" s="124">
        <v>14</v>
      </c>
      <c r="Q104" s="124">
        <v>15</v>
      </c>
      <c r="R104" s="124">
        <v>16</v>
      </c>
      <c r="S104" s="124">
        <v>17</v>
      </c>
      <c r="T104" s="124">
        <v>18</v>
      </c>
      <c r="U104" s="124">
        <v>19</v>
      </c>
      <c r="V104" s="124">
        <v>20</v>
      </c>
      <c r="W104" s="124">
        <v>21</v>
      </c>
      <c r="X104" s="124">
        <v>22</v>
      </c>
      <c r="Y104" s="124">
        <v>23</v>
      </c>
      <c r="Z104" s="124">
        <v>24</v>
      </c>
      <c r="AA104" s="124">
        <v>25</v>
      </c>
      <c r="AB104" s="124">
        <v>26</v>
      </c>
      <c r="AC104" s="124">
        <v>27</v>
      </c>
      <c r="AD104" s="124">
        <v>28</v>
      </c>
      <c r="AE104" s="124">
        <v>29</v>
      </c>
      <c r="AF104" s="124">
        <v>30</v>
      </c>
      <c r="AG104" s="124">
        <v>31</v>
      </c>
      <c r="AH104" s="124">
        <v>32</v>
      </c>
      <c r="AI104" s="124">
        <v>33</v>
      </c>
      <c r="AJ104" s="124">
        <v>34</v>
      </c>
      <c r="AK104" s="124">
        <v>35</v>
      </c>
      <c r="AL104" s="124">
        <v>36</v>
      </c>
      <c r="AM104" s="124">
        <v>37</v>
      </c>
      <c r="AN104" s="124">
        <v>38</v>
      </c>
      <c r="AO104" s="124">
        <v>39</v>
      </c>
      <c r="AP104" s="124">
        <v>40</v>
      </c>
      <c r="AQ104" s="125" t="s">
        <v>695</v>
      </c>
      <c r="AR104" s="126" t="s">
        <v>315</v>
      </c>
      <c r="AS104" s="127" t="s">
        <v>316</v>
      </c>
    </row>
    <row r="105" spans="1:45" s="121" customFormat="1" ht="44.25" customHeight="1">
      <c r="A105" s="88" t="s">
        <v>459</v>
      </c>
      <c r="B105" s="90" t="s">
        <v>45</v>
      </c>
      <c r="C105" s="109">
        <v>5</v>
      </c>
      <c r="D105" s="109">
        <v>4</v>
      </c>
      <c r="E105" s="109">
        <v>5</v>
      </c>
      <c r="F105" s="109">
        <v>4</v>
      </c>
      <c r="G105" s="109">
        <v>4</v>
      </c>
      <c r="H105" s="109">
        <v>4</v>
      </c>
      <c r="I105" s="109">
        <v>4</v>
      </c>
      <c r="J105" s="109">
        <v>5</v>
      </c>
      <c r="K105" s="109">
        <v>5</v>
      </c>
      <c r="L105" s="109">
        <v>4</v>
      </c>
      <c r="M105" s="109">
        <v>2</v>
      </c>
      <c r="N105" s="109">
        <v>5</v>
      </c>
      <c r="O105" s="109">
        <v>4</v>
      </c>
      <c r="P105" s="109">
        <v>5</v>
      </c>
      <c r="Q105" s="109">
        <v>2</v>
      </c>
      <c r="R105" s="109">
        <v>5</v>
      </c>
      <c r="S105" s="109">
        <v>5</v>
      </c>
      <c r="T105" s="109">
        <v>4</v>
      </c>
      <c r="U105" s="109">
        <v>5</v>
      </c>
      <c r="V105" s="109">
        <v>4</v>
      </c>
      <c r="W105" s="109">
        <v>4</v>
      </c>
      <c r="X105" s="109">
        <v>4</v>
      </c>
      <c r="Y105" s="109">
        <v>4</v>
      </c>
      <c r="Z105" s="109">
        <v>4</v>
      </c>
      <c r="AA105" s="109">
        <v>5</v>
      </c>
      <c r="AB105" s="109">
        <v>5</v>
      </c>
      <c r="AC105" s="109">
        <v>2</v>
      </c>
      <c r="AD105" s="109">
        <v>4</v>
      </c>
      <c r="AE105" s="109">
        <v>4</v>
      </c>
      <c r="AF105" s="109">
        <v>4</v>
      </c>
      <c r="AG105" s="109">
        <v>5</v>
      </c>
      <c r="AH105" s="109">
        <v>5</v>
      </c>
      <c r="AI105" s="109">
        <v>3</v>
      </c>
      <c r="AJ105" s="109">
        <v>5</v>
      </c>
      <c r="AK105" s="109">
        <v>3</v>
      </c>
      <c r="AL105" s="109"/>
      <c r="AM105" s="98"/>
      <c r="AN105" s="98"/>
      <c r="AO105" s="109"/>
      <c r="AP105" s="109"/>
      <c r="AQ105" s="110">
        <f>SUM(C105:AP105)</f>
        <v>146</v>
      </c>
      <c r="AR105" s="110">
        <f>AQ105/35</f>
        <v>4.171428571428572</v>
      </c>
      <c r="AS105" s="110">
        <v>0</v>
      </c>
    </row>
    <row r="106" spans="1:45" s="121" customFormat="1" ht="40.5" customHeight="1">
      <c r="A106" s="88" t="s">
        <v>460</v>
      </c>
      <c r="B106" s="90" t="s">
        <v>476</v>
      </c>
      <c r="C106" s="108">
        <v>4</v>
      </c>
      <c r="D106" s="108">
        <v>5</v>
      </c>
      <c r="E106" s="108">
        <v>4</v>
      </c>
      <c r="F106" s="108">
        <v>4</v>
      </c>
      <c r="G106" s="108">
        <v>4</v>
      </c>
      <c r="H106" s="108">
        <v>4</v>
      </c>
      <c r="I106" s="108">
        <v>3</v>
      </c>
      <c r="J106" s="108">
        <v>4</v>
      </c>
      <c r="K106" s="108">
        <v>4</v>
      </c>
      <c r="L106" s="108">
        <v>4</v>
      </c>
      <c r="M106" s="108">
        <v>5</v>
      </c>
      <c r="N106" s="108">
        <v>5</v>
      </c>
      <c r="O106" s="108">
        <v>4</v>
      </c>
      <c r="P106" s="108">
        <v>5</v>
      </c>
      <c r="Q106" s="108">
        <v>5</v>
      </c>
      <c r="R106" s="108">
        <v>5</v>
      </c>
      <c r="S106" s="108">
        <v>4</v>
      </c>
      <c r="T106" s="108">
        <v>3</v>
      </c>
      <c r="U106" s="108">
        <v>3</v>
      </c>
      <c r="V106" s="108">
        <v>5</v>
      </c>
      <c r="W106" s="108">
        <v>4</v>
      </c>
      <c r="X106" s="108">
        <v>5</v>
      </c>
      <c r="Y106" s="108">
        <v>4</v>
      </c>
      <c r="Z106" s="108">
        <v>4</v>
      </c>
      <c r="AA106" s="108">
        <v>5</v>
      </c>
      <c r="AB106" s="108">
        <v>4</v>
      </c>
      <c r="AC106" s="108">
        <v>5</v>
      </c>
      <c r="AD106" s="108">
        <v>4</v>
      </c>
      <c r="AE106" s="108">
        <v>4</v>
      </c>
      <c r="AF106" s="108">
        <v>4</v>
      </c>
      <c r="AG106" s="108">
        <v>5</v>
      </c>
      <c r="AH106" s="108">
        <v>5</v>
      </c>
      <c r="AI106" s="108">
        <v>3</v>
      </c>
      <c r="AJ106" s="108">
        <v>4</v>
      </c>
      <c r="AK106" s="108">
        <v>5</v>
      </c>
      <c r="AL106" s="108"/>
      <c r="AM106" s="99"/>
      <c r="AN106" s="99"/>
      <c r="AO106" s="108"/>
      <c r="AP106" s="108"/>
      <c r="AQ106" s="110">
        <f aca="true" t="shared" si="6" ref="AQ106:AQ113">SUM(C106:AP106)</f>
        <v>149</v>
      </c>
      <c r="AR106" s="110">
        <f>AQ106/35</f>
        <v>4.257142857142857</v>
      </c>
      <c r="AS106" s="110">
        <v>0</v>
      </c>
    </row>
    <row r="107" spans="1:45" s="121" customFormat="1" ht="20.25" customHeight="1">
      <c r="A107" s="88" t="s">
        <v>461</v>
      </c>
      <c r="B107" s="90" t="s">
        <v>498</v>
      </c>
      <c r="C107" s="109">
        <v>3</v>
      </c>
      <c r="D107" s="109">
        <v>4</v>
      </c>
      <c r="E107" s="109">
        <v>3</v>
      </c>
      <c r="F107" s="109">
        <v>3</v>
      </c>
      <c r="G107" s="109">
        <v>3</v>
      </c>
      <c r="H107" s="109">
        <v>3</v>
      </c>
      <c r="I107" s="109">
        <v>5</v>
      </c>
      <c r="J107" s="109">
        <v>4</v>
      </c>
      <c r="K107" s="109">
        <v>3</v>
      </c>
      <c r="L107" s="109">
        <v>3</v>
      </c>
      <c r="M107" s="109">
        <v>3</v>
      </c>
      <c r="N107" s="109">
        <v>3</v>
      </c>
      <c r="O107" s="109">
        <v>4</v>
      </c>
      <c r="P107" s="109">
        <v>3</v>
      </c>
      <c r="Q107" s="109">
        <v>4</v>
      </c>
      <c r="R107" s="109">
        <v>3</v>
      </c>
      <c r="S107" s="109">
        <v>3</v>
      </c>
      <c r="T107" s="109">
        <v>4</v>
      </c>
      <c r="U107" s="109">
        <v>4</v>
      </c>
      <c r="V107" s="109">
        <v>4</v>
      </c>
      <c r="W107" s="109">
        <v>2</v>
      </c>
      <c r="X107" s="109">
        <v>2</v>
      </c>
      <c r="Y107" s="109">
        <v>4</v>
      </c>
      <c r="Z107" s="109">
        <v>4</v>
      </c>
      <c r="AA107" s="109">
        <v>4</v>
      </c>
      <c r="AB107" s="109">
        <v>4</v>
      </c>
      <c r="AC107" s="109">
        <v>4</v>
      </c>
      <c r="AD107" s="109">
        <v>3</v>
      </c>
      <c r="AE107" s="109">
        <v>3</v>
      </c>
      <c r="AF107" s="109">
        <v>5</v>
      </c>
      <c r="AG107" s="109">
        <v>3</v>
      </c>
      <c r="AH107" s="109">
        <v>5</v>
      </c>
      <c r="AI107" s="109">
        <v>3</v>
      </c>
      <c r="AJ107" s="109">
        <v>2</v>
      </c>
      <c r="AK107" s="109">
        <v>1</v>
      </c>
      <c r="AL107" s="109"/>
      <c r="AM107" s="98"/>
      <c r="AN107" s="98"/>
      <c r="AO107" s="109"/>
      <c r="AP107" s="109"/>
      <c r="AQ107" s="110">
        <f t="shared" si="6"/>
        <v>118</v>
      </c>
      <c r="AR107" s="110">
        <v>0</v>
      </c>
      <c r="AS107" s="110">
        <f>AQ107/35</f>
        <v>3.3714285714285714</v>
      </c>
    </row>
    <row r="108" spans="1:45" s="121" customFormat="1" ht="20.25" customHeight="1">
      <c r="A108" s="88" t="s">
        <v>462</v>
      </c>
      <c r="B108" s="90" t="s">
        <v>490</v>
      </c>
      <c r="C108" s="108">
        <v>4</v>
      </c>
      <c r="D108" s="108">
        <v>3</v>
      </c>
      <c r="E108" s="108">
        <v>4</v>
      </c>
      <c r="F108" s="108">
        <v>4</v>
      </c>
      <c r="G108" s="108">
        <v>4</v>
      </c>
      <c r="H108" s="108">
        <v>4</v>
      </c>
      <c r="I108" s="108">
        <v>4</v>
      </c>
      <c r="J108" s="108">
        <v>5</v>
      </c>
      <c r="K108" s="108">
        <v>5</v>
      </c>
      <c r="L108" s="108">
        <v>4</v>
      </c>
      <c r="M108" s="108">
        <v>2</v>
      </c>
      <c r="N108" s="108">
        <v>4</v>
      </c>
      <c r="O108" s="108">
        <v>4</v>
      </c>
      <c r="P108" s="108">
        <v>3</v>
      </c>
      <c r="Q108" s="108">
        <v>2</v>
      </c>
      <c r="R108" s="108">
        <v>4</v>
      </c>
      <c r="S108" s="108">
        <v>4</v>
      </c>
      <c r="T108" s="108">
        <v>4</v>
      </c>
      <c r="U108" s="108">
        <v>5</v>
      </c>
      <c r="V108" s="108">
        <v>4</v>
      </c>
      <c r="W108" s="108">
        <v>4</v>
      </c>
      <c r="X108" s="108">
        <v>3</v>
      </c>
      <c r="Y108" s="108">
        <v>3</v>
      </c>
      <c r="Z108" s="108">
        <v>4</v>
      </c>
      <c r="AA108" s="108">
        <v>4</v>
      </c>
      <c r="AB108" s="108">
        <v>4</v>
      </c>
      <c r="AC108" s="108">
        <v>2</v>
      </c>
      <c r="AD108" s="108">
        <v>2</v>
      </c>
      <c r="AE108" s="108">
        <v>2</v>
      </c>
      <c r="AF108" s="108">
        <v>4</v>
      </c>
      <c r="AG108" s="108">
        <v>4</v>
      </c>
      <c r="AH108" s="108">
        <v>4</v>
      </c>
      <c r="AI108" s="108">
        <v>3</v>
      </c>
      <c r="AJ108" s="108">
        <v>3</v>
      </c>
      <c r="AK108" s="108">
        <v>3</v>
      </c>
      <c r="AL108" s="108"/>
      <c r="AM108" s="98"/>
      <c r="AN108" s="98"/>
      <c r="AO108" s="108"/>
      <c r="AP108" s="108"/>
      <c r="AQ108" s="110">
        <f t="shared" si="6"/>
        <v>126</v>
      </c>
      <c r="AR108" s="110">
        <f>AQ108/35</f>
        <v>3.6</v>
      </c>
      <c r="AS108" s="110">
        <v>0</v>
      </c>
    </row>
    <row r="109" spans="1:45" s="121" customFormat="1" ht="20.25" customHeight="1">
      <c r="A109" s="88" t="s">
        <v>463</v>
      </c>
      <c r="B109" s="90" t="s">
        <v>518</v>
      </c>
      <c r="C109" s="108">
        <v>4</v>
      </c>
      <c r="D109" s="108">
        <v>3</v>
      </c>
      <c r="E109" s="108">
        <v>4</v>
      </c>
      <c r="F109" s="108">
        <v>4</v>
      </c>
      <c r="G109" s="108">
        <v>5</v>
      </c>
      <c r="H109" s="108">
        <v>4</v>
      </c>
      <c r="I109" s="108">
        <v>5</v>
      </c>
      <c r="J109" s="108">
        <v>4</v>
      </c>
      <c r="K109" s="108">
        <v>5</v>
      </c>
      <c r="L109" s="108">
        <v>4</v>
      </c>
      <c r="M109" s="108">
        <v>1</v>
      </c>
      <c r="N109" s="108">
        <v>5</v>
      </c>
      <c r="O109" s="108">
        <v>5</v>
      </c>
      <c r="P109" s="108">
        <v>4</v>
      </c>
      <c r="Q109" s="108">
        <v>1</v>
      </c>
      <c r="R109" s="108">
        <v>1</v>
      </c>
      <c r="S109" s="108">
        <v>5</v>
      </c>
      <c r="T109" s="108">
        <v>4</v>
      </c>
      <c r="U109" s="108">
        <v>5</v>
      </c>
      <c r="V109" s="108">
        <v>5</v>
      </c>
      <c r="W109" s="108">
        <v>5</v>
      </c>
      <c r="X109" s="108">
        <v>4</v>
      </c>
      <c r="Y109" s="108">
        <v>5</v>
      </c>
      <c r="Z109" s="108">
        <v>4</v>
      </c>
      <c r="AA109" s="108">
        <v>5</v>
      </c>
      <c r="AB109" s="108">
        <v>5</v>
      </c>
      <c r="AC109" s="108">
        <v>2</v>
      </c>
      <c r="AD109" s="108">
        <v>5</v>
      </c>
      <c r="AE109" s="108">
        <v>4</v>
      </c>
      <c r="AF109" s="108">
        <v>5</v>
      </c>
      <c r="AG109" s="108">
        <v>5</v>
      </c>
      <c r="AH109" s="108">
        <v>5</v>
      </c>
      <c r="AI109" s="108">
        <v>4</v>
      </c>
      <c r="AJ109" s="108">
        <v>4</v>
      </c>
      <c r="AK109" s="108">
        <v>3</v>
      </c>
      <c r="AL109" s="108"/>
      <c r="AM109" s="98"/>
      <c r="AN109" s="98"/>
      <c r="AO109" s="108"/>
      <c r="AP109" s="108"/>
      <c r="AQ109" s="110">
        <f t="shared" si="6"/>
        <v>143</v>
      </c>
      <c r="AR109" s="110">
        <f>AQ109/35</f>
        <v>4.085714285714285</v>
      </c>
      <c r="AS109" s="110">
        <v>0</v>
      </c>
    </row>
    <row r="110" spans="1:45" s="121" customFormat="1" ht="20.25" customHeight="1">
      <c r="A110" s="88" t="s">
        <v>464</v>
      </c>
      <c r="B110" s="90" t="s">
        <v>880</v>
      </c>
      <c r="C110" s="108">
        <v>4</v>
      </c>
      <c r="D110" s="108">
        <v>5</v>
      </c>
      <c r="E110" s="108">
        <v>3</v>
      </c>
      <c r="F110" s="108">
        <v>3</v>
      </c>
      <c r="G110" s="108">
        <v>2</v>
      </c>
      <c r="H110" s="108">
        <v>4</v>
      </c>
      <c r="I110" s="108">
        <v>3</v>
      </c>
      <c r="J110" s="108">
        <v>4</v>
      </c>
      <c r="K110" s="108">
        <v>2</v>
      </c>
      <c r="L110" s="108">
        <v>2</v>
      </c>
      <c r="M110" s="108">
        <v>5</v>
      </c>
      <c r="N110" s="108">
        <v>3</v>
      </c>
      <c r="O110" s="108">
        <v>5</v>
      </c>
      <c r="P110" s="108">
        <v>3</v>
      </c>
      <c r="Q110" s="108">
        <v>5</v>
      </c>
      <c r="R110" s="108">
        <v>3</v>
      </c>
      <c r="S110" s="108">
        <v>3</v>
      </c>
      <c r="T110" s="108">
        <v>4</v>
      </c>
      <c r="U110" s="108">
        <v>4</v>
      </c>
      <c r="V110" s="108">
        <v>4</v>
      </c>
      <c r="W110" s="108">
        <v>4</v>
      </c>
      <c r="X110" s="108">
        <v>5</v>
      </c>
      <c r="Y110" s="108">
        <v>4</v>
      </c>
      <c r="Z110" s="108">
        <v>4</v>
      </c>
      <c r="AA110" s="108">
        <v>5</v>
      </c>
      <c r="AB110" s="108">
        <v>5</v>
      </c>
      <c r="AC110" s="108">
        <v>5</v>
      </c>
      <c r="AD110" s="108">
        <v>5</v>
      </c>
      <c r="AE110" s="108">
        <v>3</v>
      </c>
      <c r="AF110" s="108">
        <v>5</v>
      </c>
      <c r="AG110" s="108">
        <v>5</v>
      </c>
      <c r="AH110" s="108">
        <v>1</v>
      </c>
      <c r="AI110" s="108">
        <v>3</v>
      </c>
      <c r="AJ110" s="108">
        <v>5</v>
      </c>
      <c r="AK110" s="108">
        <v>3</v>
      </c>
      <c r="AL110" s="108"/>
      <c r="AM110" s="98"/>
      <c r="AN110" s="98"/>
      <c r="AO110" s="108"/>
      <c r="AP110" s="108"/>
      <c r="AQ110" s="110">
        <f t="shared" si="6"/>
        <v>133</v>
      </c>
      <c r="AR110" s="110">
        <v>0</v>
      </c>
      <c r="AS110" s="110">
        <f>AQ110/35</f>
        <v>3.8</v>
      </c>
    </row>
    <row r="111" spans="1:45" s="121" customFormat="1" ht="20.25" customHeight="1">
      <c r="A111" s="88" t="s">
        <v>465</v>
      </c>
      <c r="B111" s="90" t="s">
        <v>524</v>
      </c>
      <c r="C111" s="108">
        <v>4</v>
      </c>
      <c r="D111" s="108">
        <v>5</v>
      </c>
      <c r="E111" s="108">
        <v>4</v>
      </c>
      <c r="F111" s="108">
        <v>4</v>
      </c>
      <c r="G111" s="108">
        <v>5</v>
      </c>
      <c r="H111" s="108">
        <v>4</v>
      </c>
      <c r="I111" s="108">
        <v>4</v>
      </c>
      <c r="J111" s="108">
        <v>5</v>
      </c>
      <c r="K111" s="108">
        <v>5</v>
      </c>
      <c r="L111" s="108">
        <v>4</v>
      </c>
      <c r="M111" s="108">
        <v>3</v>
      </c>
      <c r="N111" s="108">
        <v>5</v>
      </c>
      <c r="O111" s="108">
        <v>4</v>
      </c>
      <c r="P111" s="108">
        <v>5</v>
      </c>
      <c r="Q111" s="108">
        <v>5</v>
      </c>
      <c r="R111" s="108">
        <v>5</v>
      </c>
      <c r="S111" s="108">
        <v>4</v>
      </c>
      <c r="T111" s="108">
        <v>5</v>
      </c>
      <c r="U111" s="108">
        <v>4</v>
      </c>
      <c r="V111" s="108">
        <v>5</v>
      </c>
      <c r="W111" s="108">
        <v>4</v>
      </c>
      <c r="X111" s="108">
        <v>3</v>
      </c>
      <c r="Y111" s="108">
        <v>4</v>
      </c>
      <c r="Z111" s="108">
        <v>4</v>
      </c>
      <c r="AA111" s="108">
        <v>4</v>
      </c>
      <c r="AB111" s="108">
        <v>4</v>
      </c>
      <c r="AC111" s="108">
        <v>5</v>
      </c>
      <c r="AD111" s="108">
        <v>5</v>
      </c>
      <c r="AE111" s="108">
        <v>4</v>
      </c>
      <c r="AF111" s="108">
        <v>4</v>
      </c>
      <c r="AG111" s="108">
        <v>5</v>
      </c>
      <c r="AH111" s="108">
        <v>4</v>
      </c>
      <c r="AI111" s="108">
        <v>4</v>
      </c>
      <c r="AJ111" s="108">
        <v>4</v>
      </c>
      <c r="AK111" s="108">
        <v>3</v>
      </c>
      <c r="AL111" s="108"/>
      <c r="AM111" s="91"/>
      <c r="AN111" s="91"/>
      <c r="AO111" s="108"/>
      <c r="AP111" s="108"/>
      <c r="AQ111" s="110">
        <f t="shared" si="6"/>
        <v>150</v>
      </c>
      <c r="AR111" s="110">
        <f>AQ111/35</f>
        <v>4.285714285714286</v>
      </c>
      <c r="AS111" s="110">
        <v>0</v>
      </c>
    </row>
    <row r="112" spans="1:45" s="121" customFormat="1" ht="20.25" customHeight="1">
      <c r="A112" s="88" t="s">
        <v>467</v>
      </c>
      <c r="B112" s="90" t="s">
        <v>466</v>
      </c>
      <c r="C112" s="108">
        <v>4</v>
      </c>
      <c r="D112" s="108">
        <v>5</v>
      </c>
      <c r="E112" s="108">
        <v>5</v>
      </c>
      <c r="F112" s="108">
        <v>4</v>
      </c>
      <c r="G112" s="108">
        <v>4</v>
      </c>
      <c r="H112" s="108">
        <v>4</v>
      </c>
      <c r="I112" s="108">
        <v>5</v>
      </c>
      <c r="J112" s="108">
        <v>4</v>
      </c>
      <c r="K112" s="108">
        <v>5</v>
      </c>
      <c r="L112" s="108">
        <v>4</v>
      </c>
      <c r="M112" s="108">
        <v>5</v>
      </c>
      <c r="N112" s="108">
        <v>5</v>
      </c>
      <c r="O112" s="108">
        <v>4</v>
      </c>
      <c r="P112" s="108">
        <v>5</v>
      </c>
      <c r="Q112" s="108">
        <v>5</v>
      </c>
      <c r="R112" s="108">
        <v>5</v>
      </c>
      <c r="S112" s="108">
        <v>5</v>
      </c>
      <c r="T112" s="108">
        <v>5</v>
      </c>
      <c r="U112" s="108">
        <v>4</v>
      </c>
      <c r="V112" s="108">
        <v>4</v>
      </c>
      <c r="W112" s="108">
        <v>4</v>
      </c>
      <c r="X112" s="108">
        <v>5</v>
      </c>
      <c r="Y112" s="108">
        <v>5</v>
      </c>
      <c r="Z112" s="108">
        <v>4</v>
      </c>
      <c r="AA112" s="108">
        <v>5</v>
      </c>
      <c r="AB112" s="108">
        <v>5</v>
      </c>
      <c r="AC112" s="108">
        <v>4</v>
      </c>
      <c r="AD112" s="108">
        <v>3</v>
      </c>
      <c r="AE112" s="108">
        <v>4</v>
      </c>
      <c r="AF112" s="108">
        <v>4</v>
      </c>
      <c r="AG112" s="108">
        <v>4</v>
      </c>
      <c r="AH112" s="108">
        <v>5</v>
      </c>
      <c r="AI112" s="108">
        <v>4</v>
      </c>
      <c r="AJ112" s="108">
        <v>5</v>
      </c>
      <c r="AK112" s="108">
        <v>4</v>
      </c>
      <c r="AL112" s="108"/>
      <c r="AM112" s="91"/>
      <c r="AN112" s="91"/>
      <c r="AO112" s="108"/>
      <c r="AP112" s="108"/>
      <c r="AQ112" s="110">
        <f t="shared" si="6"/>
        <v>156</v>
      </c>
      <c r="AR112" s="110">
        <f>AQ112/35</f>
        <v>4.457142857142857</v>
      </c>
      <c r="AS112" s="110">
        <v>0</v>
      </c>
    </row>
    <row r="113" spans="1:45" s="121" customFormat="1" ht="20.25" customHeight="1">
      <c r="A113" s="88" t="s">
        <v>469</v>
      </c>
      <c r="B113" s="90" t="s">
        <v>881</v>
      </c>
      <c r="C113" s="108">
        <v>5</v>
      </c>
      <c r="D113" s="108">
        <v>4</v>
      </c>
      <c r="E113" s="108">
        <v>4</v>
      </c>
      <c r="F113" s="108">
        <v>4</v>
      </c>
      <c r="G113" s="108">
        <v>5</v>
      </c>
      <c r="H113" s="108">
        <v>5</v>
      </c>
      <c r="I113" s="108">
        <v>5</v>
      </c>
      <c r="J113" s="108">
        <v>4</v>
      </c>
      <c r="K113" s="108">
        <v>4</v>
      </c>
      <c r="L113" s="108">
        <v>5</v>
      </c>
      <c r="M113" s="108">
        <v>5</v>
      </c>
      <c r="N113" s="108">
        <v>5</v>
      </c>
      <c r="O113" s="108">
        <v>4</v>
      </c>
      <c r="P113" s="108">
        <v>5</v>
      </c>
      <c r="Q113" s="108">
        <v>1</v>
      </c>
      <c r="R113" s="108">
        <v>3</v>
      </c>
      <c r="S113" s="108">
        <v>5</v>
      </c>
      <c r="T113" s="108">
        <v>5</v>
      </c>
      <c r="U113" s="108">
        <v>5</v>
      </c>
      <c r="V113" s="108">
        <v>5</v>
      </c>
      <c r="W113" s="108">
        <v>5</v>
      </c>
      <c r="X113" s="108">
        <v>5</v>
      </c>
      <c r="Y113" s="108">
        <v>5</v>
      </c>
      <c r="Z113" s="108">
        <v>4</v>
      </c>
      <c r="AA113" s="108">
        <v>4</v>
      </c>
      <c r="AB113" s="108">
        <v>4</v>
      </c>
      <c r="AC113" s="108">
        <v>3</v>
      </c>
      <c r="AD113" s="108">
        <v>4</v>
      </c>
      <c r="AE113" s="108">
        <v>2</v>
      </c>
      <c r="AF113" s="108">
        <v>5</v>
      </c>
      <c r="AG113" s="108">
        <v>5</v>
      </c>
      <c r="AH113" s="108">
        <v>5</v>
      </c>
      <c r="AI113" s="108">
        <v>4</v>
      </c>
      <c r="AJ113" s="108">
        <v>4</v>
      </c>
      <c r="AK113" s="108">
        <v>5</v>
      </c>
      <c r="AL113" s="108"/>
      <c r="AM113" s="91"/>
      <c r="AN113" s="91"/>
      <c r="AO113" s="108"/>
      <c r="AP113" s="108"/>
      <c r="AQ113" s="110">
        <f t="shared" si="6"/>
        <v>152</v>
      </c>
      <c r="AR113" s="110">
        <f>AQ113/35</f>
        <v>4.3428571428571425</v>
      </c>
      <c r="AS113" s="110">
        <v>0</v>
      </c>
    </row>
    <row r="114" spans="1:45" s="121" customFormat="1" ht="20.25" customHeight="1">
      <c r="A114" s="130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6" t="s">
        <v>696</v>
      </c>
      <c r="AR114" s="138">
        <f>SUM(AR105:AR113)</f>
        <v>29.199999999999996</v>
      </c>
      <c r="AS114" s="110">
        <f>SUM(AS105:AS113)</f>
        <v>7.171428571428571</v>
      </c>
    </row>
    <row r="115" spans="1:45" s="121" customFormat="1" ht="20.25" customHeight="1">
      <c r="A115" s="282" t="s">
        <v>697</v>
      </c>
      <c r="B115" s="282"/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2"/>
      <c r="S115" s="282"/>
      <c r="T115" s="282"/>
      <c r="U115" s="282"/>
      <c r="V115" s="282"/>
      <c r="W115" s="282"/>
      <c r="X115" s="282"/>
      <c r="Y115" s="282"/>
      <c r="Z115" s="282"/>
      <c r="AA115" s="282"/>
      <c r="AB115" s="282"/>
      <c r="AC115" s="282"/>
      <c r="AD115" s="282"/>
      <c r="AE115" s="282"/>
      <c r="AF115" s="282"/>
      <c r="AG115" s="282"/>
      <c r="AH115" s="282"/>
      <c r="AI115" s="282"/>
      <c r="AJ115" s="282"/>
      <c r="AK115" s="282"/>
      <c r="AL115" s="282"/>
      <c r="AM115" s="282"/>
      <c r="AN115" s="282"/>
      <c r="AO115" s="282"/>
      <c r="AP115" s="282"/>
      <c r="AQ115" s="136" t="s">
        <v>698</v>
      </c>
      <c r="AR115" s="140">
        <v>7</v>
      </c>
      <c r="AS115" s="128">
        <v>2</v>
      </c>
    </row>
    <row r="116" spans="1:45" s="121" customFormat="1" ht="20.25" customHeight="1">
      <c r="A116" s="283" t="s">
        <v>699</v>
      </c>
      <c r="B116" s="283"/>
      <c r="C116" s="283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136" t="s">
        <v>700</v>
      </c>
      <c r="AR116" s="141">
        <f>AR114/AR115</f>
        <v>4.171428571428571</v>
      </c>
      <c r="AS116" s="141">
        <f>AS114/2</f>
        <v>3.5857142857142854</v>
      </c>
    </row>
    <row r="117" spans="1:45" s="121" customFormat="1" ht="20.25" customHeight="1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43"/>
      <c r="AR117" s="144"/>
      <c r="AS117" s="144"/>
    </row>
    <row r="118" spans="1:45" s="121" customFormat="1" ht="20.25" customHeight="1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43"/>
      <c r="AR118" s="144"/>
      <c r="AS118" s="144"/>
    </row>
    <row r="119" spans="1:45" s="121" customFormat="1" ht="20.25" customHeight="1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43"/>
      <c r="AR119" s="138"/>
      <c r="AS119" s="138"/>
    </row>
    <row r="120" s="145" customFormat="1" ht="22.5" customHeight="1">
      <c r="A120" s="123" t="s">
        <v>713</v>
      </c>
    </row>
    <row r="121" spans="1:45" s="121" customFormat="1" ht="22.5" customHeight="1">
      <c r="A121" s="284" t="s">
        <v>75</v>
      </c>
      <c r="B121" s="284" t="s">
        <v>76</v>
      </c>
      <c r="C121" s="285" t="s">
        <v>693</v>
      </c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  <c r="Y121" s="287"/>
      <c r="Z121" s="287"/>
      <c r="AA121" s="287"/>
      <c r="AB121" s="287"/>
      <c r="AC121" s="287"/>
      <c r="AD121" s="287"/>
      <c r="AE121" s="287"/>
      <c r="AF121" s="287"/>
      <c r="AG121" s="287"/>
      <c r="AH121" s="287"/>
      <c r="AI121" s="287"/>
      <c r="AJ121" s="287"/>
      <c r="AK121" s="287"/>
      <c r="AL121" s="287"/>
      <c r="AM121" s="287"/>
      <c r="AN121" s="287"/>
      <c r="AO121" s="287"/>
      <c r="AP121" s="287"/>
      <c r="AQ121" s="113"/>
      <c r="AR121" s="285" t="s">
        <v>694</v>
      </c>
      <c r="AS121" s="286"/>
    </row>
    <row r="122" spans="1:45" s="121" customFormat="1" ht="22.5" customHeight="1">
      <c r="A122" s="284"/>
      <c r="B122" s="284"/>
      <c r="C122" s="124">
        <v>1</v>
      </c>
      <c r="D122" s="124">
        <v>2</v>
      </c>
      <c r="E122" s="124">
        <v>3</v>
      </c>
      <c r="F122" s="124">
        <v>4</v>
      </c>
      <c r="G122" s="124">
        <v>5</v>
      </c>
      <c r="H122" s="124">
        <v>6</v>
      </c>
      <c r="I122" s="124">
        <v>7</v>
      </c>
      <c r="J122" s="124">
        <v>8</v>
      </c>
      <c r="K122" s="124">
        <v>9</v>
      </c>
      <c r="L122" s="124">
        <v>10</v>
      </c>
      <c r="M122" s="124">
        <v>11</v>
      </c>
      <c r="N122" s="124">
        <v>12</v>
      </c>
      <c r="O122" s="124">
        <v>13</v>
      </c>
      <c r="P122" s="124">
        <v>14</v>
      </c>
      <c r="Q122" s="124">
        <v>15</v>
      </c>
      <c r="R122" s="124">
        <v>16</v>
      </c>
      <c r="S122" s="124">
        <v>17</v>
      </c>
      <c r="T122" s="124">
        <v>18</v>
      </c>
      <c r="U122" s="124">
        <v>19</v>
      </c>
      <c r="V122" s="124">
        <v>20</v>
      </c>
      <c r="W122" s="124">
        <v>21</v>
      </c>
      <c r="X122" s="124">
        <v>22</v>
      </c>
      <c r="Y122" s="124">
        <v>23</v>
      </c>
      <c r="Z122" s="124">
        <v>24</v>
      </c>
      <c r="AA122" s="124">
        <v>25</v>
      </c>
      <c r="AB122" s="124">
        <v>26</v>
      </c>
      <c r="AC122" s="124">
        <v>27</v>
      </c>
      <c r="AD122" s="124">
        <v>28</v>
      </c>
      <c r="AE122" s="124">
        <v>29</v>
      </c>
      <c r="AF122" s="124">
        <v>30</v>
      </c>
      <c r="AG122" s="124">
        <v>31</v>
      </c>
      <c r="AH122" s="124">
        <v>32</v>
      </c>
      <c r="AI122" s="124">
        <v>33</v>
      </c>
      <c r="AJ122" s="124">
        <v>34</v>
      </c>
      <c r="AK122" s="124">
        <v>35</v>
      </c>
      <c r="AL122" s="124">
        <v>36</v>
      </c>
      <c r="AM122" s="124">
        <v>37</v>
      </c>
      <c r="AN122" s="124">
        <v>38</v>
      </c>
      <c r="AO122" s="124">
        <v>39</v>
      </c>
      <c r="AP122" s="124">
        <v>40</v>
      </c>
      <c r="AQ122" s="125" t="s">
        <v>695</v>
      </c>
      <c r="AR122" s="126" t="s">
        <v>315</v>
      </c>
      <c r="AS122" s="127" t="s">
        <v>316</v>
      </c>
    </row>
    <row r="123" spans="1:45" s="121" customFormat="1" ht="22.5" customHeight="1">
      <c r="A123" s="88" t="s">
        <v>550</v>
      </c>
      <c r="B123" s="90" t="s">
        <v>816</v>
      </c>
      <c r="C123" s="124">
        <v>1</v>
      </c>
      <c r="D123" s="124">
        <v>3</v>
      </c>
      <c r="E123" s="124">
        <v>4</v>
      </c>
      <c r="F123" s="124">
        <v>5</v>
      </c>
      <c r="G123" s="124">
        <v>4</v>
      </c>
      <c r="H123" s="124">
        <v>3</v>
      </c>
      <c r="I123" s="124">
        <v>5</v>
      </c>
      <c r="J123" s="124">
        <v>4</v>
      </c>
      <c r="K123" s="124">
        <v>4</v>
      </c>
      <c r="L123" s="124">
        <v>4</v>
      </c>
      <c r="M123" s="124">
        <v>3</v>
      </c>
      <c r="N123" s="124">
        <v>3</v>
      </c>
      <c r="O123" s="124">
        <v>4</v>
      </c>
      <c r="P123" s="124">
        <v>4</v>
      </c>
      <c r="Q123" s="124">
        <v>3</v>
      </c>
      <c r="R123" s="124">
        <v>3</v>
      </c>
      <c r="S123" s="124">
        <v>3</v>
      </c>
      <c r="T123" s="124">
        <v>3</v>
      </c>
      <c r="U123" s="124">
        <v>4</v>
      </c>
      <c r="V123" s="124">
        <v>4</v>
      </c>
      <c r="W123" s="124">
        <v>2</v>
      </c>
      <c r="X123" s="124">
        <v>4</v>
      </c>
      <c r="Y123" s="124">
        <v>4</v>
      </c>
      <c r="Z123" s="124">
        <v>4</v>
      </c>
      <c r="AA123" s="124">
        <v>5</v>
      </c>
      <c r="AB123" s="124">
        <v>4</v>
      </c>
      <c r="AC123" s="124">
        <v>4</v>
      </c>
      <c r="AD123" s="124">
        <v>4</v>
      </c>
      <c r="AE123" s="124">
        <v>4</v>
      </c>
      <c r="AF123" s="124">
        <v>2</v>
      </c>
      <c r="AG123" s="124">
        <v>3</v>
      </c>
      <c r="AH123" s="124">
        <v>3</v>
      </c>
      <c r="AI123" s="124">
        <v>4</v>
      </c>
      <c r="AJ123" s="124">
        <v>3</v>
      </c>
      <c r="AK123" s="124">
        <v>2</v>
      </c>
      <c r="AL123" s="124"/>
      <c r="AM123" s="88"/>
      <c r="AN123" s="88"/>
      <c r="AO123" s="124"/>
      <c r="AP123" s="124"/>
      <c r="AQ123" s="136">
        <f>SUM(C123:AP123)</f>
        <v>123</v>
      </c>
      <c r="AR123" s="136">
        <v>0</v>
      </c>
      <c r="AS123" s="136">
        <f>AQ123/35</f>
        <v>3.5142857142857142</v>
      </c>
    </row>
    <row r="124" spans="1:45" s="121" customFormat="1" ht="22.5" customHeight="1">
      <c r="A124" s="88" t="s">
        <v>551</v>
      </c>
      <c r="B124" s="90" t="s">
        <v>553</v>
      </c>
      <c r="C124" s="124">
        <v>5</v>
      </c>
      <c r="D124" s="124">
        <v>5</v>
      </c>
      <c r="E124" s="124">
        <v>4</v>
      </c>
      <c r="F124" s="124">
        <v>3</v>
      </c>
      <c r="G124" s="124">
        <v>2</v>
      </c>
      <c r="H124" s="124">
        <v>5</v>
      </c>
      <c r="I124" s="124">
        <v>4</v>
      </c>
      <c r="J124" s="124">
        <v>4</v>
      </c>
      <c r="K124" s="124">
        <v>3</v>
      </c>
      <c r="L124" s="124">
        <v>4</v>
      </c>
      <c r="M124" s="124">
        <v>3</v>
      </c>
      <c r="N124" s="124">
        <v>4</v>
      </c>
      <c r="O124" s="124">
        <v>4</v>
      </c>
      <c r="P124" s="124">
        <v>3</v>
      </c>
      <c r="Q124" s="124">
        <v>3</v>
      </c>
      <c r="R124" s="124">
        <v>5</v>
      </c>
      <c r="S124" s="124">
        <v>4</v>
      </c>
      <c r="T124" s="124">
        <v>2</v>
      </c>
      <c r="U124" s="124">
        <v>5</v>
      </c>
      <c r="V124" s="124">
        <v>4</v>
      </c>
      <c r="W124" s="124">
        <v>4</v>
      </c>
      <c r="X124" s="124">
        <v>5</v>
      </c>
      <c r="Y124" s="124">
        <v>5</v>
      </c>
      <c r="Z124" s="124">
        <v>4</v>
      </c>
      <c r="AA124" s="124">
        <v>5</v>
      </c>
      <c r="AB124" s="124">
        <v>5</v>
      </c>
      <c r="AC124" s="124">
        <v>5</v>
      </c>
      <c r="AD124" s="124">
        <v>5</v>
      </c>
      <c r="AE124" s="124">
        <v>5</v>
      </c>
      <c r="AF124" s="124">
        <v>3</v>
      </c>
      <c r="AG124" s="124">
        <v>4</v>
      </c>
      <c r="AH124" s="124">
        <v>5</v>
      </c>
      <c r="AI124" s="124">
        <v>5</v>
      </c>
      <c r="AJ124" s="124">
        <v>4</v>
      </c>
      <c r="AK124" s="124">
        <v>4</v>
      </c>
      <c r="AL124" s="124"/>
      <c r="AM124" s="88"/>
      <c r="AN124" s="100"/>
      <c r="AO124" s="124"/>
      <c r="AP124" s="124"/>
      <c r="AQ124" s="136">
        <f aca="true" t="shared" si="7" ref="AQ124:AQ132">SUM(C124:AP124)</f>
        <v>144</v>
      </c>
      <c r="AR124" s="136">
        <f aca="true" t="shared" si="8" ref="AR124:AR132">AQ124/35</f>
        <v>4.114285714285714</v>
      </c>
      <c r="AS124" s="136">
        <v>0</v>
      </c>
    </row>
    <row r="125" spans="1:45" s="121" customFormat="1" ht="22.5" customHeight="1">
      <c r="A125" s="88" t="s">
        <v>552</v>
      </c>
      <c r="B125" s="90" t="s">
        <v>815</v>
      </c>
      <c r="C125" s="124">
        <v>1</v>
      </c>
      <c r="D125" s="124">
        <v>3</v>
      </c>
      <c r="E125" s="124">
        <v>3</v>
      </c>
      <c r="F125" s="124">
        <v>5</v>
      </c>
      <c r="G125" s="124">
        <v>5</v>
      </c>
      <c r="H125" s="124">
        <v>3</v>
      </c>
      <c r="I125" s="124">
        <v>4</v>
      </c>
      <c r="J125" s="124">
        <v>3</v>
      </c>
      <c r="K125" s="124">
        <v>4</v>
      </c>
      <c r="L125" s="124">
        <v>5</v>
      </c>
      <c r="M125" s="124">
        <v>5</v>
      </c>
      <c r="N125" s="124">
        <v>3</v>
      </c>
      <c r="O125" s="124">
        <v>4</v>
      </c>
      <c r="P125" s="124">
        <v>3</v>
      </c>
      <c r="Q125" s="124">
        <v>4</v>
      </c>
      <c r="R125" s="124">
        <v>3</v>
      </c>
      <c r="S125" s="124">
        <v>3</v>
      </c>
      <c r="T125" s="124">
        <v>4</v>
      </c>
      <c r="U125" s="124">
        <v>4</v>
      </c>
      <c r="V125" s="124">
        <v>2</v>
      </c>
      <c r="W125" s="124">
        <v>5</v>
      </c>
      <c r="X125" s="124">
        <v>4</v>
      </c>
      <c r="Y125" s="124">
        <v>4</v>
      </c>
      <c r="Z125" s="124">
        <v>3</v>
      </c>
      <c r="AA125" s="124">
        <v>5</v>
      </c>
      <c r="AB125" s="124">
        <v>4</v>
      </c>
      <c r="AC125" s="124">
        <v>4</v>
      </c>
      <c r="AD125" s="124">
        <v>4</v>
      </c>
      <c r="AE125" s="124">
        <v>3</v>
      </c>
      <c r="AF125" s="124">
        <v>3</v>
      </c>
      <c r="AG125" s="124">
        <v>3</v>
      </c>
      <c r="AH125" s="124">
        <v>3</v>
      </c>
      <c r="AI125" s="124">
        <v>5</v>
      </c>
      <c r="AJ125" s="124">
        <v>4</v>
      </c>
      <c r="AK125" s="124">
        <v>5</v>
      </c>
      <c r="AL125" s="124"/>
      <c r="AM125" s="88"/>
      <c r="AN125" s="88"/>
      <c r="AO125" s="124"/>
      <c r="AP125" s="124"/>
      <c r="AQ125" s="136">
        <f t="shared" si="7"/>
        <v>130</v>
      </c>
      <c r="AR125" s="136">
        <v>0</v>
      </c>
      <c r="AS125" s="136">
        <f aca="true" t="shared" si="9" ref="AS125:AS131">AQ125/35</f>
        <v>3.7142857142857144</v>
      </c>
    </row>
    <row r="126" spans="1:45" s="121" customFormat="1" ht="22.5" customHeight="1">
      <c r="A126" s="88" t="s">
        <v>554</v>
      </c>
      <c r="B126" s="90" t="s">
        <v>563</v>
      </c>
      <c r="C126" s="124">
        <v>1</v>
      </c>
      <c r="D126" s="124">
        <v>4</v>
      </c>
      <c r="E126" s="124">
        <v>5</v>
      </c>
      <c r="F126" s="124">
        <v>5</v>
      </c>
      <c r="G126" s="124">
        <v>3</v>
      </c>
      <c r="H126" s="124">
        <v>3</v>
      </c>
      <c r="I126" s="124">
        <v>5</v>
      </c>
      <c r="J126" s="124">
        <v>5</v>
      </c>
      <c r="K126" s="124">
        <v>3</v>
      </c>
      <c r="L126" s="124">
        <v>5</v>
      </c>
      <c r="M126" s="124">
        <v>3</v>
      </c>
      <c r="N126" s="124">
        <v>5</v>
      </c>
      <c r="O126" s="124">
        <v>3</v>
      </c>
      <c r="P126" s="124">
        <v>2</v>
      </c>
      <c r="Q126" s="124">
        <v>3</v>
      </c>
      <c r="R126" s="124">
        <v>4</v>
      </c>
      <c r="S126" s="124">
        <v>3</v>
      </c>
      <c r="T126" s="124">
        <v>3</v>
      </c>
      <c r="U126" s="124">
        <v>4</v>
      </c>
      <c r="V126" s="124">
        <v>3</v>
      </c>
      <c r="W126" s="124">
        <v>4</v>
      </c>
      <c r="X126" s="124">
        <v>4</v>
      </c>
      <c r="Y126" s="124">
        <v>4</v>
      </c>
      <c r="Z126" s="124">
        <v>4</v>
      </c>
      <c r="AA126" s="124">
        <v>2</v>
      </c>
      <c r="AB126" s="124">
        <v>4</v>
      </c>
      <c r="AC126" s="124">
        <v>4</v>
      </c>
      <c r="AD126" s="124">
        <v>5</v>
      </c>
      <c r="AE126" s="124">
        <v>3</v>
      </c>
      <c r="AF126" s="124">
        <v>5</v>
      </c>
      <c r="AG126" s="124">
        <v>4</v>
      </c>
      <c r="AH126" s="124">
        <v>4</v>
      </c>
      <c r="AI126" s="124">
        <v>3</v>
      </c>
      <c r="AJ126" s="124">
        <v>3</v>
      </c>
      <c r="AK126" s="124">
        <v>3</v>
      </c>
      <c r="AL126" s="124"/>
      <c r="AM126" s="88"/>
      <c r="AN126" s="88"/>
      <c r="AO126" s="124"/>
      <c r="AP126" s="124"/>
      <c r="AQ126" s="136">
        <f t="shared" si="7"/>
        <v>128</v>
      </c>
      <c r="AR126" s="136">
        <v>0</v>
      </c>
      <c r="AS126" s="136">
        <f t="shared" si="9"/>
        <v>3.657142857142857</v>
      </c>
    </row>
    <row r="127" spans="1:45" s="121" customFormat="1" ht="22.5" customHeight="1">
      <c r="A127" s="88" t="s">
        <v>558</v>
      </c>
      <c r="B127" s="90" t="s">
        <v>882</v>
      </c>
      <c r="C127" s="124">
        <v>4</v>
      </c>
      <c r="D127" s="124">
        <v>4</v>
      </c>
      <c r="E127" s="124">
        <v>5</v>
      </c>
      <c r="F127" s="124">
        <v>4</v>
      </c>
      <c r="G127" s="124">
        <v>4</v>
      </c>
      <c r="H127" s="124">
        <v>5</v>
      </c>
      <c r="I127" s="124">
        <v>5</v>
      </c>
      <c r="J127" s="124">
        <v>5</v>
      </c>
      <c r="K127" s="124">
        <v>5</v>
      </c>
      <c r="L127" s="124">
        <v>4</v>
      </c>
      <c r="M127" s="124">
        <v>5</v>
      </c>
      <c r="N127" s="124">
        <v>4</v>
      </c>
      <c r="O127" s="124">
        <v>5</v>
      </c>
      <c r="P127" s="124">
        <v>5</v>
      </c>
      <c r="Q127" s="124">
        <v>3</v>
      </c>
      <c r="R127" s="124">
        <v>4</v>
      </c>
      <c r="S127" s="124">
        <v>4</v>
      </c>
      <c r="T127" s="124">
        <v>5</v>
      </c>
      <c r="U127" s="124">
        <v>4</v>
      </c>
      <c r="V127" s="124">
        <v>4</v>
      </c>
      <c r="W127" s="124">
        <v>5</v>
      </c>
      <c r="X127" s="124">
        <v>4</v>
      </c>
      <c r="Y127" s="124">
        <v>4</v>
      </c>
      <c r="Z127" s="124">
        <v>3</v>
      </c>
      <c r="AA127" s="124">
        <v>4</v>
      </c>
      <c r="AB127" s="124">
        <v>4</v>
      </c>
      <c r="AC127" s="124">
        <v>4</v>
      </c>
      <c r="AD127" s="124">
        <v>5</v>
      </c>
      <c r="AE127" s="124">
        <v>4</v>
      </c>
      <c r="AF127" s="124">
        <v>3</v>
      </c>
      <c r="AG127" s="124">
        <v>5</v>
      </c>
      <c r="AH127" s="124">
        <v>4</v>
      </c>
      <c r="AI127" s="124">
        <v>4</v>
      </c>
      <c r="AJ127" s="124">
        <v>3</v>
      </c>
      <c r="AK127" s="124">
        <v>5</v>
      </c>
      <c r="AL127" s="124"/>
      <c r="AM127" s="88"/>
      <c r="AN127" s="82"/>
      <c r="AO127" s="124"/>
      <c r="AP127" s="124"/>
      <c r="AQ127" s="136">
        <f t="shared" si="7"/>
        <v>149</v>
      </c>
      <c r="AR127" s="136">
        <f t="shared" si="8"/>
        <v>4.257142857142857</v>
      </c>
      <c r="AS127" s="136">
        <v>0</v>
      </c>
    </row>
    <row r="128" spans="1:45" s="121" customFormat="1" ht="22.5" customHeight="1">
      <c r="A128" s="88" t="s">
        <v>561</v>
      </c>
      <c r="B128" s="90" t="s">
        <v>894</v>
      </c>
      <c r="C128" s="124">
        <v>4</v>
      </c>
      <c r="D128" s="124">
        <v>5</v>
      </c>
      <c r="E128" s="124">
        <v>5</v>
      </c>
      <c r="F128" s="124">
        <v>5</v>
      </c>
      <c r="G128" s="124">
        <v>4</v>
      </c>
      <c r="H128" s="124">
        <v>4</v>
      </c>
      <c r="I128" s="124">
        <v>4</v>
      </c>
      <c r="J128" s="124">
        <v>4</v>
      </c>
      <c r="K128" s="124">
        <v>5</v>
      </c>
      <c r="L128" s="124">
        <v>4</v>
      </c>
      <c r="M128" s="124">
        <v>4</v>
      </c>
      <c r="N128" s="124">
        <v>5</v>
      </c>
      <c r="O128" s="124">
        <v>4</v>
      </c>
      <c r="P128" s="124">
        <v>3</v>
      </c>
      <c r="Q128" s="124">
        <v>4</v>
      </c>
      <c r="R128" s="124">
        <v>4</v>
      </c>
      <c r="S128" s="124">
        <v>4</v>
      </c>
      <c r="T128" s="124">
        <v>5</v>
      </c>
      <c r="U128" s="124">
        <v>4</v>
      </c>
      <c r="V128" s="124">
        <v>3</v>
      </c>
      <c r="W128" s="124">
        <v>4</v>
      </c>
      <c r="X128" s="124">
        <v>4</v>
      </c>
      <c r="Y128" s="124">
        <v>4</v>
      </c>
      <c r="Z128" s="124">
        <v>4</v>
      </c>
      <c r="AA128" s="124">
        <v>4</v>
      </c>
      <c r="AB128" s="124">
        <v>3</v>
      </c>
      <c r="AC128" s="124">
        <v>3</v>
      </c>
      <c r="AD128" s="124">
        <v>4</v>
      </c>
      <c r="AE128" s="124">
        <v>5</v>
      </c>
      <c r="AF128" s="124">
        <v>4</v>
      </c>
      <c r="AG128" s="124">
        <v>5</v>
      </c>
      <c r="AH128" s="124">
        <v>3</v>
      </c>
      <c r="AI128" s="124">
        <v>4</v>
      </c>
      <c r="AJ128" s="124">
        <v>4</v>
      </c>
      <c r="AK128" s="124">
        <v>5</v>
      </c>
      <c r="AL128" s="124"/>
      <c r="AM128" s="88"/>
      <c r="AN128" s="88"/>
      <c r="AO128" s="124"/>
      <c r="AP128" s="124"/>
      <c r="AQ128" s="136">
        <f t="shared" si="7"/>
        <v>144</v>
      </c>
      <c r="AR128" s="136">
        <f t="shared" si="8"/>
        <v>4.114285714285714</v>
      </c>
      <c r="AS128" s="136">
        <v>0</v>
      </c>
    </row>
    <row r="129" spans="1:45" s="121" customFormat="1" ht="22.5" customHeight="1">
      <c r="A129" s="88" t="s">
        <v>565</v>
      </c>
      <c r="B129" s="82" t="s">
        <v>569</v>
      </c>
      <c r="C129" s="124">
        <v>3</v>
      </c>
      <c r="D129" s="124">
        <v>3</v>
      </c>
      <c r="E129" s="124">
        <v>5</v>
      </c>
      <c r="F129" s="124">
        <v>4</v>
      </c>
      <c r="G129" s="124">
        <v>3</v>
      </c>
      <c r="H129" s="124">
        <v>4</v>
      </c>
      <c r="I129" s="124">
        <v>5</v>
      </c>
      <c r="J129" s="124">
        <v>4</v>
      </c>
      <c r="K129" s="124">
        <v>4</v>
      </c>
      <c r="L129" s="124">
        <v>5</v>
      </c>
      <c r="M129" s="124">
        <v>3</v>
      </c>
      <c r="N129" s="124">
        <v>5</v>
      </c>
      <c r="O129" s="124">
        <v>4</v>
      </c>
      <c r="P129" s="124">
        <v>5</v>
      </c>
      <c r="Q129" s="124">
        <v>4</v>
      </c>
      <c r="R129" s="124">
        <v>5</v>
      </c>
      <c r="S129" s="124">
        <v>5</v>
      </c>
      <c r="T129" s="124">
        <v>5</v>
      </c>
      <c r="U129" s="124">
        <v>4</v>
      </c>
      <c r="V129" s="124">
        <v>4</v>
      </c>
      <c r="W129" s="124">
        <v>5</v>
      </c>
      <c r="X129" s="124">
        <v>4</v>
      </c>
      <c r="Y129" s="124">
        <v>4</v>
      </c>
      <c r="Z129" s="124">
        <v>5</v>
      </c>
      <c r="AA129" s="124">
        <v>3</v>
      </c>
      <c r="AB129" s="124">
        <v>5</v>
      </c>
      <c r="AC129" s="124">
        <v>4</v>
      </c>
      <c r="AD129" s="124">
        <v>5</v>
      </c>
      <c r="AE129" s="124">
        <v>2</v>
      </c>
      <c r="AF129" s="124">
        <v>2</v>
      </c>
      <c r="AG129" s="124">
        <v>4</v>
      </c>
      <c r="AH129" s="124">
        <v>5</v>
      </c>
      <c r="AI129" s="124">
        <v>5</v>
      </c>
      <c r="AJ129" s="124">
        <v>4</v>
      </c>
      <c r="AK129" s="124">
        <v>3</v>
      </c>
      <c r="AL129" s="124"/>
      <c r="AM129" s="88"/>
      <c r="AN129" s="88"/>
      <c r="AO129" s="124"/>
      <c r="AP129" s="124"/>
      <c r="AQ129" s="136">
        <f t="shared" si="7"/>
        <v>144</v>
      </c>
      <c r="AR129" s="136">
        <v>0</v>
      </c>
      <c r="AS129" s="136">
        <f t="shared" si="9"/>
        <v>4.114285714285714</v>
      </c>
    </row>
    <row r="130" spans="1:45" s="121" customFormat="1" ht="22.5" customHeight="1">
      <c r="A130" s="88" t="s">
        <v>567</v>
      </c>
      <c r="B130" s="90" t="s">
        <v>568</v>
      </c>
      <c r="C130" s="124">
        <v>5</v>
      </c>
      <c r="D130" s="124">
        <v>4</v>
      </c>
      <c r="E130" s="124">
        <v>5</v>
      </c>
      <c r="F130" s="124">
        <v>4</v>
      </c>
      <c r="G130" s="124">
        <v>4</v>
      </c>
      <c r="H130" s="124">
        <v>5</v>
      </c>
      <c r="I130" s="124">
        <v>4</v>
      </c>
      <c r="J130" s="124">
        <v>4</v>
      </c>
      <c r="K130" s="124">
        <v>4</v>
      </c>
      <c r="L130" s="124">
        <v>5</v>
      </c>
      <c r="M130" s="124">
        <v>4</v>
      </c>
      <c r="N130" s="124">
        <v>4</v>
      </c>
      <c r="O130" s="124">
        <v>5</v>
      </c>
      <c r="P130" s="124">
        <v>3</v>
      </c>
      <c r="Q130" s="124">
        <v>5</v>
      </c>
      <c r="R130" s="124">
        <v>4</v>
      </c>
      <c r="S130" s="124">
        <v>5</v>
      </c>
      <c r="T130" s="124">
        <v>4</v>
      </c>
      <c r="U130" s="124">
        <v>5</v>
      </c>
      <c r="V130" s="124">
        <v>3</v>
      </c>
      <c r="W130" s="124">
        <v>4</v>
      </c>
      <c r="X130" s="124">
        <v>4</v>
      </c>
      <c r="Y130" s="124">
        <v>4</v>
      </c>
      <c r="Z130" s="124">
        <v>5</v>
      </c>
      <c r="AA130" s="124">
        <v>5</v>
      </c>
      <c r="AB130" s="124">
        <v>4</v>
      </c>
      <c r="AC130" s="124">
        <v>5</v>
      </c>
      <c r="AD130" s="124">
        <v>4</v>
      </c>
      <c r="AE130" s="124">
        <v>5</v>
      </c>
      <c r="AF130" s="124">
        <v>3</v>
      </c>
      <c r="AG130" s="124">
        <v>5</v>
      </c>
      <c r="AH130" s="124">
        <v>5</v>
      </c>
      <c r="AI130" s="124">
        <v>4</v>
      </c>
      <c r="AJ130" s="124">
        <v>4</v>
      </c>
      <c r="AK130" s="124">
        <v>3</v>
      </c>
      <c r="AL130" s="124"/>
      <c r="AM130" s="88"/>
      <c r="AN130" s="88"/>
      <c r="AO130" s="124"/>
      <c r="AP130" s="124"/>
      <c r="AQ130" s="136">
        <f t="shared" si="7"/>
        <v>150</v>
      </c>
      <c r="AR130" s="136">
        <f t="shared" si="8"/>
        <v>4.285714285714286</v>
      </c>
      <c r="AS130" s="136">
        <v>0</v>
      </c>
    </row>
    <row r="131" spans="1:45" s="121" customFormat="1" ht="26.25" customHeight="1">
      <c r="A131" s="88" t="s">
        <v>571</v>
      </c>
      <c r="B131" s="85" t="s">
        <v>884</v>
      </c>
      <c r="C131" s="124">
        <v>1</v>
      </c>
      <c r="D131" s="124">
        <v>4</v>
      </c>
      <c r="E131" s="124">
        <v>4</v>
      </c>
      <c r="F131" s="124">
        <v>5</v>
      </c>
      <c r="G131" s="124">
        <v>2</v>
      </c>
      <c r="H131" s="124">
        <v>3</v>
      </c>
      <c r="I131" s="124">
        <v>4</v>
      </c>
      <c r="J131" s="124">
        <v>4</v>
      </c>
      <c r="K131" s="124">
        <v>3</v>
      </c>
      <c r="L131" s="124">
        <v>5</v>
      </c>
      <c r="M131" s="124">
        <v>4</v>
      </c>
      <c r="N131" s="124">
        <v>5</v>
      </c>
      <c r="O131" s="124">
        <v>4</v>
      </c>
      <c r="P131" s="124">
        <v>4</v>
      </c>
      <c r="Q131" s="124">
        <v>5</v>
      </c>
      <c r="R131" s="124">
        <v>4</v>
      </c>
      <c r="S131" s="124">
        <v>4</v>
      </c>
      <c r="T131" s="124">
        <v>3</v>
      </c>
      <c r="U131" s="124">
        <v>4</v>
      </c>
      <c r="V131" s="124">
        <v>4</v>
      </c>
      <c r="W131" s="124">
        <v>5</v>
      </c>
      <c r="X131" s="124">
        <v>4</v>
      </c>
      <c r="Y131" s="124">
        <v>4</v>
      </c>
      <c r="Z131" s="124">
        <v>4</v>
      </c>
      <c r="AA131" s="124">
        <v>3</v>
      </c>
      <c r="AB131" s="124">
        <v>5</v>
      </c>
      <c r="AC131" s="124">
        <v>4</v>
      </c>
      <c r="AD131" s="124">
        <v>4</v>
      </c>
      <c r="AE131" s="124">
        <v>2</v>
      </c>
      <c r="AF131" s="124">
        <v>3</v>
      </c>
      <c r="AG131" s="124">
        <v>3</v>
      </c>
      <c r="AH131" s="124">
        <v>3</v>
      </c>
      <c r="AI131" s="124">
        <v>4</v>
      </c>
      <c r="AJ131" s="124">
        <v>4</v>
      </c>
      <c r="AK131" s="124">
        <v>4</v>
      </c>
      <c r="AL131" s="124"/>
      <c r="AM131" s="88"/>
      <c r="AN131" s="88"/>
      <c r="AO131" s="124"/>
      <c r="AP131" s="124"/>
      <c r="AQ131" s="136">
        <f t="shared" si="7"/>
        <v>132</v>
      </c>
      <c r="AR131" s="136">
        <v>0</v>
      </c>
      <c r="AS131" s="136">
        <f t="shared" si="9"/>
        <v>3.7714285714285714</v>
      </c>
    </row>
    <row r="132" spans="1:45" s="121" customFormat="1" ht="44.25" customHeight="1">
      <c r="A132" s="88" t="s">
        <v>573</v>
      </c>
      <c r="B132" s="90" t="s">
        <v>885</v>
      </c>
      <c r="C132" s="124">
        <v>3</v>
      </c>
      <c r="D132" s="124">
        <v>5</v>
      </c>
      <c r="E132" s="124">
        <v>3</v>
      </c>
      <c r="F132" s="124">
        <v>2</v>
      </c>
      <c r="G132" s="124">
        <v>3</v>
      </c>
      <c r="H132" s="124">
        <v>4</v>
      </c>
      <c r="I132" s="124">
        <v>5</v>
      </c>
      <c r="J132" s="124">
        <v>4</v>
      </c>
      <c r="K132" s="124">
        <v>4</v>
      </c>
      <c r="L132" s="124">
        <v>5</v>
      </c>
      <c r="M132" s="124">
        <v>3</v>
      </c>
      <c r="N132" s="124">
        <v>5</v>
      </c>
      <c r="O132" s="124">
        <v>4</v>
      </c>
      <c r="P132" s="124">
        <v>4</v>
      </c>
      <c r="Q132" s="124">
        <v>4</v>
      </c>
      <c r="R132" s="124">
        <v>5</v>
      </c>
      <c r="S132" s="124">
        <v>3</v>
      </c>
      <c r="T132" s="124">
        <v>3</v>
      </c>
      <c r="U132" s="124">
        <v>4</v>
      </c>
      <c r="V132" s="124">
        <v>4</v>
      </c>
      <c r="W132" s="124">
        <v>5</v>
      </c>
      <c r="X132" s="124">
        <v>55</v>
      </c>
      <c r="Y132" s="124">
        <v>3</v>
      </c>
      <c r="Z132" s="124">
        <v>5</v>
      </c>
      <c r="AA132" s="124">
        <v>3</v>
      </c>
      <c r="AB132" s="124">
        <v>5</v>
      </c>
      <c r="AC132" s="124">
        <v>3</v>
      </c>
      <c r="AD132" s="124">
        <v>4</v>
      </c>
      <c r="AE132" s="124">
        <v>3</v>
      </c>
      <c r="AF132" s="124">
        <v>3</v>
      </c>
      <c r="AG132" s="124">
        <v>4</v>
      </c>
      <c r="AH132" s="124">
        <v>4</v>
      </c>
      <c r="AI132" s="124">
        <v>4</v>
      </c>
      <c r="AJ132" s="124">
        <v>5</v>
      </c>
      <c r="AK132" s="124">
        <v>4</v>
      </c>
      <c r="AL132" s="124"/>
      <c r="AM132" s="88"/>
      <c r="AN132" s="88"/>
      <c r="AO132" s="124"/>
      <c r="AP132" s="124"/>
      <c r="AQ132" s="136">
        <f t="shared" si="7"/>
        <v>187</v>
      </c>
      <c r="AR132" s="136">
        <f t="shared" si="8"/>
        <v>5.3428571428571425</v>
      </c>
      <c r="AS132" s="136">
        <v>0</v>
      </c>
    </row>
    <row r="133" spans="1:45" s="121" customFormat="1" ht="22.5" customHeight="1">
      <c r="A133" s="130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2" t="s">
        <v>696</v>
      </c>
      <c r="AR133" s="138">
        <f>SUM(AR123:AR132)</f>
        <v>22.11428571428571</v>
      </c>
      <c r="AS133" s="146">
        <f>SUM(AS123:AS132)</f>
        <v>18.771428571428572</v>
      </c>
    </row>
    <row r="134" spans="1:45" s="121" customFormat="1" ht="22.5" customHeight="1">
      <c r="A134" s="282" t="s">
        <v>697</v>
      </c>
      <c r="B134" s="282"/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  <c r="R134" s="282"/>
      <c r="S134" s="282"/>
      <c r="T134" s="282"/>
      <c r="U134" s="282"/>
      <c r="V134" s="282"/>
      <c r="W134" s="282"/>
      <c r="X134" s="282"/>
      <c r="Y134" s="282"/>
      <c r="Z134" s="282"/>
      <c r="AA134" s="282"/>
      <c r="AB134" s="282"/>
      <c r="AC134" s="282"/>
      <c r="AD134" s="282"/>
      <c r="AE134" s="282"/>
      <c r="AF134" s="282"/>
      <c r="AG134" s="282"/>
      <c r="AH134" s="282"/>
      <c r="AI134" s="282"/>
      <c r="AJ134" s="282"/>
      <c r="AK134" s="282"/>
      <c r="AL134" s="282"/>
      <c r="AM134" s="282"/>
      <c r="AN134" s="282"/>
      <c r="AO134" s="282"/>
      <c r="AP134" s="282"/>
      <c r="AQ134" s="136" t="s">
        <v>698</v>
      </c>
      <c r="AR134" s="140">
        <v>5</v>
      </c>
      <c r="AS134" s="128">
        <v>5</v>
      </c>
    </row>
    <row r="135" spans="1:45" s="121" customFormat="1" ht="22.5" customHeight="1">
      <c r="A135" s="283" t="s">
        <v>699</v>
      </c>
      <c r="B135" s="283"/>
      <c r="C135" s="283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136" t="s">
        <v>700</v>
      </c>
      <c r="AR135" s="141">
        <f>AR133/AR134</f>
        <v>4.422857142857142</v>
      </c>
      <c r="AS135" s="141">
        <f>AS133/AS134</f>
        <v>3.7542857142857144</v>
      </c>
    </row>
    <row r="136" spans="1:46" s="121" customFormat="1" ht="22.5" customHeight="1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43"/>
      <c r="AR136" s="144"/>
      <c r="AS136" s="144"/>
      <c r="AT136" s="147"/>
    </row>
    <row r="137" spans="1:46" s="121" customFormat="1" ht="22.5" customHeight="1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43"/>
      <c r="AR137" s="144"/>
      <c r="AS137" s="144"/>
      <c r="AT137" s="147"/>
    </row>
    <row r="138" spans="1:46" s="121" customFormat="1" ht="22.5" customHeight="1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43"/>
      <c r="AR138" s="144"/>
      <c r="AS138" s="144"/>
      <c r="AT138" s="147"/>
    </row>
    <row r="139" ht="22.5" customHeight="1">
      <c r="A139" s="148"/>
    </row>
    <row r="140" s="145" customFormat="1" ht="22.5" customHeight="1">
      <c r="A140" s="123" t="s">
        <v>714</v>
      </c>
    </row>
    <row r="141" spans="1:45" s="121" customFormat="1" ht="22.5" customHeight="1">
      <c r="A141" s="284" t="s">
        <v>75</v>
      </c>
      <c r="B141" s="284" t="s">
        <v>76</v>
      </c>
      <c r="C141" s="285" t="s">
        <v>693</v>
      </c>
      <c r="D141" s="287"/>
      <c r="E141" s="287"/>
      <c r="F141" s="287"/>
      <c r="G141" s="287"/>
      <c r="H141" s="287"/>
      <c r="I141" s="287"/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  <c r="Y141" s="287"/>
      <c r="Z141" s="287"/>
      <c r="AA141" s="287"/>
      <c r="AB141" s="287"/>
      <c r="AC141" s="287"/>
      <c r="AD141" s="287"/>
      <c r="AE141" s="287"/>
      <c r="AF141" s="287"/>
      <c r="AG141" s="287"/>
      <c r="AH141" s="287"/>
      <c r="AI141" s="287"/>
      <c r="AJ141" s="287"/>
      <c r="AK141" s="287"/>
      <c r="AL141" s="287"/>
      <c r="AM141" s="287"/>
      <c r="AN141" s="287"/>
      <c r="AO141" s="287"/>
      <c r="AP141" s="287"/>
      <c r="AQ141" s="113"/>
      <c r="AR141" s="285" t="s">
        <v>694</v>
      </c>
      <c r="AS141" s="286"/>
    </row>
    <row r="142" spans="1:45" s="121" customFormat="1" ht="22.5" customHeight="1">
      <c r="A142" s="284"/>
      <c r="B142" s="284"/>
      <c r="C142" s="124">
        <v>1</v>
      </c>
      <c r="D142" s="124">
        <v>2</v>
      </c>
      <c r="E142" s="124">
        <v>3</v>
      </c>
      <c r="F142" s="124">
        <v>4</v>
      </c>
      <c r="G142" s="124">
        <v>5</v>
      </c>
      <c r="H142" s="124">
        <v>6</v>
      </c>
      <c r="I142" s="124">
        <v>7</v>
      </c>
      <c r="J142" s="124">
        <v>8</v>
      </c>
      <c r="K142" s="124">
        <v>9</v>
      </c>
      <c r="L142" s="124">
        <v>10</v>
      </c>
      <c r="M142" s="124">
        <v>11</v>
      </c>
      <c r="N142" s="124">
        <v>12</v>
      </c>
      <c r="O142" s="124">
        <v>13</v>
      </c>
      <c r="P142" s="124">
        <v>14</v>
      </c>
      <c r="Q142" s="124">
        <v>15</v>
      </c>
      <c r="R142" s="124">
        <v>16</v>
      </c>
      <c r="S142" s="124">
        <v>17</v>
      </c>
      <c r="T142" s="124">
        <v>18</v>
      </c>
      <c r="U142" s="124">
        <v>19</v>
      </c>
      <c r="V142" s="124">
        <v>20</v>
      </c>
      <c r="W142" s="124">
        <v>21</v>
      </c>
      <c r="X142" s="124">
        <v>22</v>
      </c>
      <c r="Y142" s="124">
        <v>23</v>
      </c>
      <c r="Z142" s="124">
        <v>24</v>
      </c>
      <c r="AA142" s="124">
        <v>25</v>
      </c>
      <c r="AB142" s="124">
        <v>26</v>
      </c>
      <c r="AC142" s="124">
        <v>27</v>
      </c>
      <c r="AD142" s="124">
        <v>28</v>
      </c>
      <c r="AE142" s="124">
        <v>29</v>
      </c>
      <c r="AF142" s="124">
        <v>30</v>
      </c>
      <c r="AG142" s="124">
        <v>31</v>
      </c>
      <c r="AH142" s="124">
        <v>32</v>
      </c>
      <c r="AI142" s="124">
        <v>33</v>
      </c>
      <c r="AJ142" s="124">
        <v>34</v>
      </c>
      <c r="AK142" s="124">
        <v>35</v>
      </c>
      <c r="AL142" s="124">
        <v>36</v>
      </c>
      <c r="AM142" s="124">
        <v>37</v>
      </c>
      <c r="AN142" s="124">
        <v>38</v>
      </c>
      <c r="AO142" s="124">
        <v>39</v>
      </c>
      <c r="AP142" s="124">
        <v>40</v>
      </c>
      <c r="AQ142" s="125" t="s">
        <v>695</v>
      </c>
      <c r="AR142" s="126" t="s">
        <v>315</v>
      </c>
      <c r="AS142" s="127" t="s">
        <v>316</v>
      </c>
    </row>
    <row r="143" spans="1:45" s="121" customFormat="1" ht="22.5" customHeight="1">
      <c r="A143" s="88" t="s">
        <v>576</v>
      </c>
      <c r="B143" s="82" t="s">
        <v>55</v>
      </c>
      <c r="C143" s="124">
        <v>4</v>
      </c>
      <c r="D143" s="124">
        <v>5</v>
      </c>
      <c r="E143" s="124">
        <v>4</v>
      </c>
      <c r="F143" s="124">
        <v>4</v>
      </c>
      <c r="G143" s="124">
        <v>3</v>
      </c>
      <c r="H143" s="124">
        <v>4</v>
      </c>
      <c r="I143" s="124">
        <v>3</v>
      </c>
      <c r="J143" s="124">
        <v>4</v>
      </c>
      <c r="K143" s="124">
        <v>5</v>
      </c>
      <c r="L143" s="124">
        <v>4</v>
      </c>
      <c r="M143" s="124">
        <v>5</v>
      </c>
      <c r="N143" s="124">
        <v>5</v>
      </c>
      <c r="O143" s="124">
        <v>4</v>
      </c>
      <c r="P143" s="124">
        <v>4</v>
      </c>
      <c r="Q143" s="124">
        <v>5</v>
      </c>
      <c r="R143" s="124">
        <v>5</v>
      </c>
      <c r="S143" s="124">
        <v>5</v>
      </c>
      <c r="T143" s="124">
        <v>5</v>
      </c>
      <c r="U143" s="124">
        <v>5</v>
      </c>
      <c r="V143" s="124">
        <v>4</v>
      </c>
      <c r="W143" s="124">
        <v>3</v>
      </c>
      <c r="X143" s="124">
        <v>4</v>
      </c>
      <c r="Y143" s="124">
        <v>4</v>
      </c>
      <c r="Z143" s="124">
        <v>4</v>
      </c>
      <c r="AA143" s="124">
        <v>4</v>
      </c>
      <c r="AB143" s="124">
        <v>4</v>
      </c>
      <c r="AC143" s="124">
        <v>4</v>
      </c>
      <c r="AD143" s="124">
        <v>3</v>
      </c>
      <c r="AE143" s="124">
        <v>4</v>
      </c>
      <c r="AF143" s="124">
        <v>5</v>
      </c>
      <c r="AG143" s="124">
        <v>4</v>
      </c>
      <c r="AH143" s="124">
        <v>4</v>
      </c>
      <c r="AI143" s="124">
        <v>4</v>
      </c>
      <c r="AJ143" s="124">
        <v>5</v>
      </c>
      <c r="AK143" s="124">
        <v>5</v>
      </c>
      <c r="AL143" s="124"/>
      <c r="AM143" s="98"/>
      <c r="AN143" s="98"/>
      <c r="AO143" s="124"/>
      <c r="AP143" s="124"/>
      <c r="AQ143" s="136">
        <f>SUM(C143:AP143)</f>
        <v>148</v>
      </c>
      <c r="AR143" s="136">
        <f>AQ143/35</f>
        <v>4.228571428571429</v>
      </c>
      <c r="AS143" s="136">
        <v>0</v>
      </c>
    </row>
    <row r="144" spans="1:45" s="121" customFormat="1" ht="22.5" customHeight="1">
      <c r="A144" s="88" t="s">
        <v>577</v>
      </c>
      <c r="B144" s="90" t="s">
        <v>583</v>
      </c>
      <c r="C144" s="124">
        <v>3</v>
      </c>
      <c r="D144" s="124">
        <v>3</v>
      </c>
      <c r="E144" s="124">
        <v>2</v>
      </c>
      <c r="F144" s="124">
        <v>5</v>
      </c>
      <c r="G144" s="124">
        <v>2</v>
      </c>
      <c r="H144" s="124">
        <v>3</v>
      </c>
      <c r="I144" s="124">
        <v>5</v>
      </c>
      <c r="J144" s="124">
        <v>3</v>
      </c>
      <c r="K144" s="124">
        <v>3</v>
      </c>
      <c r="L144" s="124">
        <v>2</v>
      </c>
      <c r="M144" s="124">
        <v>2</v>
      </c>
      <c r="N144" s="124">
        <v>2</v>
      </c>
      <c r="O144" s="124">
        <v>3</v>
      </c>
      <c r="P144" s="124">
        <v>3</v>
      </c>
      <c r="Q144" s="124">
        <v>3</v>
      </c>
      <c r="R144" s="124">
        <v>4</v>
      </c>
      <c r="S144" s="124">
        <v>4</v>
      </c>
      <c r="T144" s="124">
        <v>3</v>
      </c>
      <c r="U144" s="124">
        <v>3</v>
      </c>
      <c r="V144" s="124">
        <v>4</v>
      </c>
      <c r="W144" s="124">
        <v>3</v>
      </c>
      <c r="X144" s="124">
        <v>3</v>
      </c>
      <c r="Y144" s="124">
        <v>3</v>
      </c>
      <c r="Z144" s="124">
        <v>2</v>
      </c>
      <c r="AA144" s="124">
        <v>3</v>
      </c>
      <c r="AB144" s="124">
        <v>3</v>
      </c>
      <c r="AC144" s="124">
        <v>3</v>
      </c>
      <c r="AD144" s="124">
        <v>2</v>
      </c>
      <c r="AE144" s="124">
        <v>4</v>
      </c>
      <c r="AF144" s="124">
        <v>2</v>
      </c>
      <c r="AG144" s="124">
        <v>3</v>
      </c>
      <c r="AH144" s="124">
        <v>4</v>
      </c>
      <c r="AI144" s="124">
        <v>3</v>
      </c>
      <c r="AJ144" s="124">
        <v>2</v>
      </c>
      <c r="AK144" s="124">
        <v>3</v>
      </c>
      <c r="AL144" s="124"/>
      <c r="AM144" s="98"/>
      <c r="AN144" s="98"/>
      <c r="AO144" s="124"/>
      <c r="AP144" s="124"/>
      <c r="AQ144" s="136">
        <f aca="true" t="shared" si="10" ref="AQ144:AQ156">SUM(C144:AP144)</f>
        <v>105</v>
      </c>
      <c r="AR144" s="136">
        <v>0</v>
      </c>
      <c r="AS144" s="136">
        <f aca="true" t="shared" si="11" ref="AS144:AS153">AQ144/35</f>
        <v>3</v>
      </c>
    </row>
    <row r="145" spans="1:45" s="121" customFormat="1" ht="22.5" customHeight="1">
      <c r="A145" s="88" t="s">
        <v>578</v>
      </c>
      <c r="B145" s="90" t="s">
        <v>886</v>
      </c>
      <c r="C145" s="124">
        <v>4</v>
      </c>
      <c r="D145" s="124">
        <v>4</v>
      </c>
      <c r="E145" s="124">
        <v>4</v>
      </c>
      <c r="F145" s="124">
        <v>5</v>
      </c>
      <c r="G145" s="124">
        <v>2</v>
      </c>
      <c r="H145" s="124">
        <v>4</v>
      </c>
      <c r="I145" s="124">
        <v>2</v>
      </c>
      <c r="J145" s="124">
        <v>2</v>
      </c>
      <c r="K145" s="124">
        <v>2</v>
      </c>
      <c r="L145" s="124">
        <v>3</v>
      </c>
      <c r="M145" s="124">
        <v>2</v>
      </c>
      <c r="N145" s="124">
        <v>2</v>
      </c>
      <c r="O145" s="124">
        <v>3</v>
      </c>
      <c r="P145" s="124">
        <v>3</v>
      </c>
      <c r="Q145" s="124">
        <v>2</v>
      </c>
      <c r="R145" s="124">
        <v>5</v>
      </c>
      <c r="S145" s="124">
        <v>3</v>
      </c>
      <c r="T145" s="124">
        <v>3</v>
      </c>
      <c r="U145" s="124">
        <v>4</v>
      </c>
      <c r="V145" s="124">
        <v>3</v>
      </c>
      <c r="W145" s="124">
        <v>2</v>
      </c>
      <c r="X145" s="124">
        <v>3</v>
      </c>
      <c r="Y145" s="124">
        <v>4</v>
      </c>
      <c r="Z145" s="124">
        <v>3</v>
      </c>
      <c r="AA145" s="124">
        <v>2</v>
      </c>
      <c r="AB145" s="124">
        <v>3</v>
      </c>
      <c r="AC145" s="124">
        <v>2</v>
      </c>
      <c r="AD145" s="124">
        <v>3</v>
      </c>
      <c r="AE145" s="124">
        <v>3</v>
      </c>
      <c r="AF145" s="124">
        <v>4</v>
      </c>
      <c r="AG145" s="124">
        <v>2</v>
      </c>
      <c r="AH145" s="124">
        <v>3</v>
      </c>
      <c r="AI145" s="124">
        <v>4</v>
      </c>
      <c r="AJ145" s="124">
        <v>3</v>
      </c>
      <c r="AK145" s="124">
        <v>4</v>
      </c>
      <c r="AL145" s="124"/>
      <c r="AM145" s="98"/>
      <c r="AN145" s="98"/>
      <c r="AO145" s="124"/>
      <c r="AP145" s="124"/>
      <c r="AQ145" s="136">
        <f t="shared" si="10"/>
        <v>107</v>
      </c>
      <c r="AR145" s="136">
        <v>0</v>
      </c>
      <c r="AS145" s="136">
        <f t="shared" si="11"/>
        <v>3.057142857142857</v>
      </c>
    </row>
    <row r="146" spans="1:45" s="121" customFormat="1" ht="22.5" customHeight="1">
      <c r="A146" s="88" t="s">
        <v>580</v>
      </c>
      <c r="B146" s="90" t="s">
        <v>887</v>
      </c>
      <c r="C146" s="124">
        <v>5</v>
      </c>
      <c r="D146" s="124">
        <v>5</v>
      </c>
      <c r="E146" s="124">
        <v>4</v>
      </c>
      <c r="F146" s="124">
        <v>4</v>
      </c>
      <c r="G146" s="124">
        <v>5</v>
      </c>
      <c r="H146" s="124">
        <v>4</v>
      </c>
      <c r="I146" s="124">
        <v>5</v>
      </c>
      <c r="J146" s="124">
        <v>5</v>
      </c>
      <c r="K146" s="124">
        <v>5</v>
      </c>
      <c r="L146" s="124">
        <v>4</v>
      </c>
      <c r="M146" s="124">
        <v>4</v>
      </c>
      <c r="N146" s="124">
        <v>5</v>
      </c>
      <c r="O146" s="124">
        <v>4</v>
      </c>
      <c r="P146" s="124">
        <v>4</v>
      </c>
      <c r="Q146" s="124">
        <v>5</v>
      </c>
      <c r="R146" s="124">
        <v>5</v>
      </c>
      <c r="S146" s="124">
        <v>5</v>
      </c>
      <c r="T146" s="124">
        <v>5</v>
      </c>
      <c r="U146" s="124">
        <v>4</v>
      </c>
      <c r="V146" s="124">
        <v>4</v>
      </c>
      <c r="W146" s="124">
        <v>4</v>
      </c>
      <c r="X146" s="124">
        <v>4</v>
      </c>
      <c r="Y146" s="124">
        <v>4</v>
      </c>
      <c r="Z146" s="124">
        <v>4</v>
      </c>
      <c r="AA146" s="124">
        <v>3</v>
      </c>
      <c r="AB146" s="124">
        <v>4</v>
      </c>
      <c r="AC146" s="124">
        <v>5</v>
      </c>
      <c r="AD146" s="124">
        <v>4</v>
      </c>
      <c r="AE146" s="124">
        <v>4</v>
      </c>
      <c r="AF146" s="124">
        <v>3</v>
      </c>
      <c r="AG146" s="124">
        <v>3</v>
      </c>
      <c r="AH146" s="124">
        <v>3</v>
      </c>
      <c r="AI146" s="124">
        <v>5</v>
      </c>
      <c r="AJ146" s="124">
        <v>5</v>
      </c>
      <c r="AK146" s="124">
        <v>5</v>
      </c>
      <c r="AL146" s="124"/>
      <c r="AM146" s="98"/>
      <c r="AN146" s="98"/>
      <c r="AO146" s="124"/>
      <c r="AP146" s="124"/>
      <c r="AQ146" s="136">
        <f t="shared" si="10"/>
        <v>151</v>
      </c>
      <c r="AR146" s="136">
        <f aca="true" t="shared" si="12" ref="AR146:AR156">AQ146/35</f>
        <v>4.314285714285714</v>
      </c>
      <c r="AS146" s="136">
        <v>0</v>
      </c>
    </row>
    <row r="147" spans="1:45" s="121" customFormat="1" ht="48" customHeight="1">
      <c r="A147" s="88" t="s">
        <v>582</v>
      </c>
      <c r="B147" s="90" t="s">
        <v>888</v>
      </c>
      <c r="C147" s="124">
        <v>4</v>
      </c>
      <c r="D147" s="124">
        <v>5</v>
      </c>
      <c r="E147" s="124">
        <v>4</v>
      </c>
      <c r="F147" s="124">
        <v>3</v>
      </c>
      <c r="G147" s="124">
        <v>4</v>
      </c>
      <c r="H147" s="124">
        <v>5</v>
      </c>
      <c r="I147" s="124">
        <v>5</v>
      </c>
      <c r="J147" s="124">
        <v>5</v>
      </c>
      <c r="K147" s="124">
        <v>5</v>
      </c>
      <c r="L147" s="124">
        <v>5</v>
      </c>
      <c r="M147" s="124">
        <v>5</v>
      </c>
      <c r="N147" s="124">
        <v>1</v>
      </c>
      <c r="O147" s="124">
        <v>2</v>
      </c>
      <c r="P147" s="124">
        <v>2</v>
      </c>
      <c r="Q147" s="124">
        <v>3</v>
      </c>
      <c r="R147" s="124">
        <v>4</v>
      </c>
      <c r="S147" s="124">
        <v>5</v>
      </c>
      <c r="T147" s="124">
        <v>5</v>
      </c>
      <c r="U147" s="124">
        <v>3</v>
      </c>
      <c r="V147" s="124">
        <v>4</v>
      </c>
      <c r="W147" s="124">
        <v>4</v>
      </c>
      <c r="X147" s="124">
        <v>5</v>
      </c>
      <c r="Y147" s="124">
        <v>3</v>
      </c>
      <c r="Z147" s="124">
        <v>5</v>
      </c>
      <c r="AA147" s="124">
        <v>3</v>
      </c>
      <c r="AB147" s="124">
        <v>5</v>
      </c>
      <c r="AC147" s="124">
        <v>3</v>
      </c>
      <c r="AD147" s="124">
        <v>4</v>
      </c>
      <c r="AE147" s="124">
        <v>3</v>
      </c>
      <c r="AF147" s="124">
        <v>4</v>
      </c>
      <c r="AG147" s="124">
        <v>2</v>
      </c>
      <c r="AH147" s="124">
        <v>5</v>
      </c>
      <c r="AI147" s="124">
        <v>3</v>
      </c>
      <c r="AJ147" s="124">
        <v>5</v>
      </c>
      <c r="AK147" s="124">
        <v>3</v>
      </c>
      <c r="AL147" s="124"/>
      <c r="AM147" s="98"/>
      <c r="AN147" s="98"/>
      <c r="AO147" s="124"/>
      <c r="AP147" s="124"/>
      <c r="AQ147" s="136">
        <f t="shared" si="10"/>
        <v>136</v>
      </c>
      <c r="AR147" s="136">
        <v>0</v>
      </c>
      <c r="AS147" s="136">
        <f t="shared" si="11"/>
        <v>3.8857142857142857</v>
      </c>
    </row>
    <row r="148" spans="1:45" s="121" customFormat="1" ht="25.5" customHeight="1">
      <c r="A148" s="88" t="s">
        <v>582</v>
      </c>
      <c r="B148" s="90" t="s">
        <v>57</v>
      </c>
      <c r="C148" s="124">
        <v>5</v>
      </c>
      <c r="D148" s="124">
        <v>5</v>
      </c>
      <c r="E148" s="124">
        <v>5</v>
      </c>
      <c r="F148" s="124">
        <v>5</v>
      </c>
      <c r="G148" s="124">
        <v>4</v>
      </c>
      <c r="H148" s="124">
        <v>4</v>
      </c>
      <c r="I148" s="124">
        <v>5</v>
      </c>
      <c r="J148" s="124">
        <v>5</v>
      </c>
      <c r="K148" s="124">
        <v>5</v>
      </c>
      <c r="L148" s="124">
        <v>5</v>
      </c>
      <c r="M148" s="124">
        <v>4</v>
      </c>
      <c r="N148" s="124">
        <v>5</v>
      </c>
      <c r="O148" s="124">
        <v>3</v>
      </c>
      <c r="P148" s="124">
        <v>3</v>
      </c>
      <c r="Q148" s="124">
        <v>4</v>
      </c>
      <c r="R148" s="124">
        <v>5</v>
      </c>
      <c r="S148" s="124">
        <v>5</v>
      </c>
      <c r="T148" s="124">
        <v>4</v>
      </c>
      <c r="U148" s="124">
        <v>5</v>
      </c>
      <c r="V148" s="124">
        <v>4</v>
      </c>
      <c r="W148" s="124">
        <v>4</v>
      </c>
      <c r="X148" s="124">
        <v>4</v>
      </c>
      <c r="Y148" s="124">
        <v>5</v>
      </c>
      <c r="Z148" s="124">
        <v>5</v>
      </c>
      <c r="AA148" s="124">
        <v>4</v>
      </c>
      <c r="AB148" s="124">
        <v>4</v>
      </c>
      <c r="AC148" s="124">
        <v>3</v>
      </c>
      <c r="AD148" s="124">
        <v>4</v>
      </c>
      <c r="AE148" s="124">
        <v>3</v>
      </c>
      <c r="AF148" s="124">
        <v>4</v>
      </c>
      <c r="AG148" s="124">
        <v>3</v>
      </c>
      <c r="AH148" s="124">
        <v>4</v>
      </c>
      <c r="AI148" s="124">
        <v>4</v>
      </c>
      <c r="AJ148" s="124">
        <v>5</v>
      </c>
      <c r="AK148" s="124">
        <v>4</v>
      </c>
      <c r="AL148" s="124"/>
      <c r="AM148" s="98"/>
      <c r="AN148" s="98"/>
      <c r="AO148" s="124"/>
      <c r="AP148" s="124"/>
      <c r="AQ148" s="136">
        <f t="shared" si="10"/>
        <v>150</v>
      </c>
      <c r="AR148" s="136">
        <f t="shared" si="12"/>
        <v>4.285714285714286</v>
      </c>
      <c r="AS148" s="136">
        <v>0</v>
      </c>
    </row>
    <row r="149" spans="1:45" s="121" customFormat="1" ht="22.5" customHeight="1">
      <c r="A149" s="88" t="s">
        <v>584</v>
      </c>
      <c r="B149" s="90" t="s">
        <v>591</v>
      </c>
      <c r="C149" s="124">
        <v>4</v>
      </c>
      <c r="D149" s="124">
        <v>5</v>
      </c>
      <c r="E149" s="124">
        <v>4</v>
      </c>
      <c r="F149" s="124">
        <v>5</v>
      </c>
      <c r="G149" s="124">
        <v>3</v>
      </c>
      <c r="H149" s="124">
        <v>5</v>
      </c>
      <c r="I149" s="124">
        <v>4</v>
      </c>
      <c r="J149" s="124">
        <v>5</v>
      </c>
      <c r="K149" s="124">
        <v>3</v>
      </c>
      <c r="L149" s="124">
        <v>4</v>
      </c>
      <c r="M149" s="124">
        <v>5</v>
      </c>
      <c r="N149" s="124">
        <v>5</v>
      </c>
      <c r="O149" s="124">
        <v>5</v>
      </c>
      <c r="P149" s="124">
        <v>5</v>
      </c>
      <c r="Q149" s="124">
        <v>4</v>
      </c>
      <c r="R149" s="124">
        <v>4</v>
      </c>
      <c r="S149" s="124">
        <v>5</v>
      </c>
      <c r="T149" s="124">
        <v>5</v>
      </c>
      <c r="U149" s="124">
        <v>4</v>
      </c>
      <c r="V149" s="124">
        <v>3</v>
      </c>
      <c r="W149" s="124">
        <v>5</v>
      </c>
      <c r="X149" s="124">
        <v>4</v>
      </c>
      <c r="Y149" s="124">
        <v>4</v>
      </c>
      <c r="Z149" s="124">
        <v>4</v>
      </c>
      <c r="AA149" s="124">
        <v>5</v>
      </c>
      <c r="AB149" s="124">
        <v>4</v>
      </c>
      <c r="AC149" s="124">
        <v>4</v>
      </c>
      <c r="AD149" s="124">
        <v>4</v>
      </c>
      <c r="AE149" s="124">
        <v>4</v>
      </c>
      <c r="AF149" s="124">
        <v>3</v>
      </c>
      <c r="AG149" s="124">
        <v>5</v>
      </c>
      <c r="AH149" s="124">
        <v>4</v>
      </c>
      <c r="AI149" s="124">
        <v>3</v>
      </c>
      <c r="AJ149" s="124">
        <v>5</v>
      </c>
      <c r="AK149" s="124">
        <v>5</v>
      </c>
      <c r="AL149" s="124"/>
      <c r="AM149" s="98"/>
      <c r="AN149" s="98"/>
      <c r="AO149" s="124"/>
      <c r="AP149" s="124"/>
      <c r="AQ149" s="136">
        <f t="shared" si="10"/>
        <v>150</v>
      </c>
      <c r="AR149" s="136">
        <f t="shared" si="12"/>
        <v>4.285714285714286</v>
      </c>
      <c r="AS149" s="136">
        <v>0</v>
      </c>
    </row>
    <row r="150" spans="1:45" s="121" customFormat="1" ht="22.5" customHeight="1">
      <c r="A150" s="88" t="s">
        <v>586</v>
      </c>
      <c r="B150" s="90" t="s">
        <v>56</v>
      </c>
      <c r="C150" s="124">
        <v>3</v>
      </c>
      <c r="D150" s="124">
        <v>3</v>
      </c>
      <c r="E150" s="124">
        <v>4</v>
      </c>
      <c r="F150" s="124">
        <v>4</v>
      </c>
      <c r="G150" s="124">
        <v>3</v>
      </c>
      <c r="H150" s="124">
        <v>5</v>
      </c>
      <c r="I150" s="124">
        <v>5</v>
      </c>
      <c r="J150" s="124">
        <v>5</v>
      </c>
      <c r="K150" s="124">
        <v>4</v>
      </c>
      <c r="L150" s="124">
        <v>4</v>
      </c>
      <c r="M150" s="124">
        <v>4</v>
      </c>
      <c r="N150" s="124">
        <v>2</v>
      </c>
      <c r="O150" s="124">
        <v>3</v>
      </c>
      <c r="P150" s="124">
        <v>3</v>
      </c>
      <c r="Q150" s="124">
        <v>5</v>
      </c>
      <c r="R150" s="124">
        <v>3</v>
      </c>
      <c r="S150" s="124">
        <v>3</v>
      </c>
      <c r="T150" s="124">
        <v>4</v>
      </c>
      <c r="U150" s="124">
        <v>5</v>
      </c>
      <c r="V150" s="124">
        <v>3</v>
      </c>
      <c r="W150" s="124">
        <v>2</v>
      </c>
      <c r="X150" s="124">
        <v>2</v>
      </c>
      <c r="Y150" s="124">
        <v>3</v>
      </c>
      <c r="Z150" s="124">
        <v>4</v>
      </c>
      <c r="AA150" s="124">
        <v>5</v>
      </c>
      <c r="AB150" s="124">
        <v>2</v>
      </c>
      <c r="AC150" s="124">
        <v>3</v>
      </c>
      <c r="AD150" s="124">
        <v>4</v>
      </c>
      <c r="AE150" s="124">
        <v>3</v>
      </c>
      <c r="AF150" s="124">
        <v>5</v>
      </c>
      <c r="AG150" s="124">
        <v>3</v>
      </c>
      <c r="AH150" s="124">
        <v>5</v>
      </c>
      <c r="AI150" s="124">
        <v>3</v>
      </c>
      <c r="AJ150" s="124">
        <v>5</v>
      </c>
      <c r="AK150" s="124">
        <v>4</v>
      </c>
      <c r="AL150" s="124"/>
      <c r="AM150" s="98"/>
      <c r="AN150" s="98"/>
      <c r="AO150" s="124"/>
      <c r="AP150" s="124"/>
      <c r="AQ150" s="136">
        <f t="shared" si="10"/>
        <v>128</v>
      </c>
      <c r="AR150" s="136">
        <v>0</v>
      </c>
      <c r="AS150" s="136">
        <f t="shared" si="11"/>
        <v>3.657142857142857</v>
      </c>
    </row>
    <row r="151" spans="1:45" s="121" customFormat="1" ht="22.5" customHeight="1">
      <c r="A151" s="88" t="s">
        <v>588</v>
      </c>
      <c r="B151" s="82" t="s">
        <v>603</v>
      </c>
      <c r="C151" s="124">
        <v>2</v>
      </c>
      <c r="D151" s="124">
        <v>5</v>
      </c>
      <c r="E151" s="124">
        <v>4</v>
      </c>
      <c r="F151" s="124">
        <v>3</v>
      </c>
      <c r="G151" s="124">
        <v>5</v>
      </c>
      <c r="H151" s="124">
        <v>5</v>
      </c>
      <c r="I151" s="124">
        <v>5</v>
      </c>
      <c r="J151" s="124">
        <v>5</v>
      </c>
      <c r="K151" s="124">
        <v>2</v>
      </c>
      <c r="L151" s="124">
        <v>4</v>
      </c>
      <c r="M151" s="124">
        <v>3</v>
      </c>
      <c r="N151" s="124">
        <v>3</v>
      </c>
      <c r="O151" s="124">
        <v>5</v>
      </c>
      <c r="P151" s="124">
        <v>5</v>
      </c>
      <c r="Q151" s="124">
        <v>4</v>
      </c>
      <c r="R151" s="124">
        <v>3</v>
      </c>
      <c r="S151" s="124">
        <v>5</v>
      </c>
      <c r="T151" s="124">
        <v>4</v>
      </c>
      <c r="U151" s="124">
        <v>4</v>
      </c>
      <c r="V151" s="124">
        <v>3</v>
      </c>
      <c r="W151" s="124">
        <v>2</v>
      </c>
      <c r="X151" s="124">
        <v>1</v>
      </c>
      <c r="Y151" s="124">
        <v>2</v>
      </c>
      <c r="Z151" s="124">
        <v>4</v>
      </c>
      <c r="AA151" s="124">
        <v>3</v>
      </c>
      <c r="AB151" s="124">
        <v>1</v>
      </c>
      <c r="AC151" s="124">
        <v>4</v>
      </c>
      <c r="AD151" s="124">
        <v>4</v>
      </c>
      <c r="AE151" s="124">
        <v>4</v>
      </c>
      <c r="AF151" s="124">
        <v>4</v>
      </c>
      <c r="AG151" s="124">
        <v>3</v>
      </c>
      <c r="AH151" s="124">
        <v>5</v>
      </c>
      <c r="AI151" s="124">
        <v>5</v>
      </c>
      <c r="AJ151" s="124">
        <v>5</v>
      </c>
      <c r="AK151" s="124">
        <v>4</v>
      </c>
      <c r="AL151" s="124"/>
      <c r="AM151" s="98"/>
      <c r="AN151" s="98"/>
      <c r="AO151" s="124"/>
      <c r="AP151" s="124"/>
      <c r="AQ151" s="136">
        <f t="shared" si="10"/>
        <v>130</v>
      </c>
      <c r="AR151" s="136">
        <v>0</v>
      </c>
      <c r="AS151" s="136">
        <f t="shared" si="11"/>
        <v>3.7142857142857144</v>
      </c>
    </row>
    <row r="152" spans="1:45" s="121" customFormat="1" ht="22.5" customHeight="1">
      <c r="A152" s="88" t="s">
        <v>590</v>
      </c>
      <c r="B152" s="90" t="s">
        <v>859</v>
      </c>
      <c r="C152" s="124">
        <v>2</v>
      </c>
      <c r="D152" s="124">
        <v>5</v>
      </c>
      <c r="E152" s="124">
        <v>5</v>
      </c>
      <c r="F152" s="124">
        <v>4</v>
      </c>
      <c r="G152" s="124">
        <v>4</v>
      </c>
      <c r="H152" s="124">
        <v>5</v>
      </c>
      <c r="I152" s="124">
        <v>5</v>
      </c>
      <c r="J152" s="124">
        <v>4</v>
      </c>
      <c r="K152" s="124">
        <v>4</v>
      </c>
      <c r="L152" s="124">
        <v>3</v>
      </c>
      <c r="M152" s="124">
        <v>5</v>
      </c>
      <c r="N152" s="124">
        <v>5</v>
      </c>
      <c r="O152" s="124">
        <v>5</v>
      </c>
      <c r="P152" s="124">
        <v>5</v>
      </c>
      <c r="Q152" s="124">
        <v>5</v>
      </c>
      <c r="R152" s="124">
        <v>4</v>
      </c>
      <c r="S152" s="124">
        <v>5</v>
      </c>
      <c r="T152" s="124">
        <v>5</v>
      </c>
      <c r="U152" s="124">
        <v>4</v>
      </c>
      <c r="V152" s="124">
        <v>4</v>
      </c>
      <c r="W152" s="124">
        <v>5</v>
      </c>
      <c r="X152" s="124">
        <v>5</v>
      </c>
      <c r="Y152" s="124">
        <v>4</v>
      </c>
      <c r="Z152" s="124">
        <v>3</v>
      </c>
      <c r="AA152" s="124">
        <v>5</v>
      </c>
      <c r="AB152" s="124">
        <v>5</v>
      </c>
      <c r="AC152" s="124">
        <v>4</v>
      </c>
      <c r="AD152" s="124">
        <v>5</v>
      </c>
      <c r="AE152" s="124">
        <v>4</v>
      </c>
      <c r="AF152" s="124">
        <v>5</v>
      </c>
      <c r="AG152" s="124">
        <v>2</v>
      </c>
      <c r="AH152" s="124">
        <v>5</v>
      </c>
      <c r="AI152" s="124">
        <v>5</v>
      </c>
      <c r="AJ152" s="124">
        <v>5</v>
      </c>
      <c r="AK152" s="124">
        <v>4</v>
      </c>
      <c r="AL152" s="124"/>
      <c r="AM152" s="98"/>
      <c r="AN152" s="98"/>
      <c r="AO152" s="124"/>
      <c r="AP152" s="124"/>
      <c r="AQ152" s="136">
        <f t="shared" si="10"/>
        <v>154</v>
      </c>
      <c r="AR152" s="136">
        <v>0</v>
      </c>
      <c r="AS152" s="136">
        <f t="shared" si="11"/>
        <v>4.4</v>
      </c>
    </row>
    <row r="153" spans="1:45" s="121" customFormat="1" ht="21.75" customHeight="1">
      <c r="A153" s="88" t="s">
        <v>592</v>
      </c>
      <c r="B153" s="82" t="s">
        <v>892</v>
      </c>
      <c r="C153" s="124">
        <v>2</v>
      </c>
      <c r="D153" s="124">
        <v>5</v>
      </c>
      <c r="E153" s="124">
        <v>4</v>
      </c>
      <c r="F153" s="124">
        <v>4</v>
      </c>
      <c r="G153" s="124">
        <v>5</v>
      </c>
      <c r="H153" s="124">
        <v>5</v>
      </c>
      <c r="I153" s="124">
        <v>5</v>
      </c>
      <c r="J153" s="124">
        <v>4</v>
      </c>
      <c r="K153" s="124">
        <v>3</v>
      </c>
      <c r="L153" s="124">
        <v>4</v>
      </c>
      <c r="M153" s="124">
        <v>5</v>
      </c>
      <c r="N153" s="124">
        <v>2</v>
      </c>
      <c r="O153" s="124">
        <v>4</v>
      </c>
      <c r="P153" s="124">
        <v>4</v>
      </c>
      <c r="Q153" s="124">
        <v>5</v>
      </c>
      <c r="R153" s="124">
        <v>4</v>
      </c>
      <c r="S153" s="124">
        <v>5</v>
      </c>
      <c r="T153" s="124">
        <v>4</v>
      </c>
      <c r="U153" s="124">
        <v>5</v>
      </c>
      <c r="V153" s="124">
        <v>4</v>
      </c>
      <c r="W153" s="124">
        <v>5</v>
      </c>
      <c r="X153" s="124">
        <v>4</v>
      </c>
      <c r="Y153" s="124">
        <v>3</v>
      </c>
      <c r="Z153" s="124">
        <v>4</v>
      </c>
      <c r="AA153" s="124">
        <v>5</v>
      </c>
      <c r="AB153" s="124">
        <v>4</v>
      </c>
      <c r="AC153" s="124">
        <v>4</v>
      </c>
      <c r="AD153" s="124">
        <v>4</v>
      </c>
      <c r="AE153" s="124">
        <v>4</v>
      </c>
      <c r="AF153" s="124">
        <v>4</v>
      </c>
      <c r="AG153" s="124">
        <v>3</v>
      </c>
      <c r="AH153" s="124">
        <v>5</v>
      </c>
      <c r="AI153" s="124">
        <v>4</v>
      </c>
      <c r="AJ153" s="124">
        <v>5</v>
      </c>
      <c r="AK153" s="124">
        <v>4</v>
      </c>
      <c r="AL153" s="124"/>
      <c r="AM153" s="98"/>
      <c r="AN153" s="98"/>
      <c r="AO153" s="124"/>
      <c r="AP153" s="124"/>
      <c r="AQ153" s="136">
        <f t="shared" si="10"/>
        <v>145</v>
      </c>
      <c r="AR153" s="136">
        <v>0</v>
      </c>
      <c r="AS153" s="136">
        <f t="shared" si="11"/>
        <v>4.142857142857143</v>
      </c>
    </row>
    <row r="154" spans="1:45" s="121" customFormat="1" ht="22.5" customHeight="1">
      <c r="A154" s="88" t="s">
        <v>594</v>
      </c>
      <c r="B154" s="90" t="s">
        <v>593</v>
      </c>
      <c r="C154" s="124">
        <v>3</v>
      </c>
      <c r="D154" s="124">
        <v>4</v>
      </c>
      <c r="E154" s="124">
        <v>4</v>
      </c>
      <c r="F154" s="124">
        <v>4</v>
      </c>
      <c r="G154" s="124">
        <v>5</v>
      </c>
      <c r="H154" s="124">
        <v>4</v>
      </c>
      <c r="I154" s="124">
        <v>5</v>
      </c>
      <c r="J154" s="124">
        <v>5</v>
      </c>
      <c r="K154" s="124">
        <v>4</v>
      </c>
      <c r="L154" s="124">
        <v>5</v>
      </c>
      <c r="M154" s="124">
        <v>1</v>
      </c>
      <c r="N154" s="124">
        <v>3</v>
      </c>
      <c r="O154" s="124">
        <v>4</v>
      </c>
      <c r="P154" s="124">
        <v>4</v>
      </c>
      <c r="Q154" s="124">
        <v>5</v>
      </c>
      <c r="R154" s="124">
        <v>4</v>
      </c>
      <c r="S154" s="124">
        <v>4</v>
      </c>
      <c r="T154" s="124">
        <v>5</v>
      </c>
      <c r="U154" s="124">
        <v>4</v>
      </c>
      <c r="V154" s="124">
        <v>4</v>
      </c>
      <c r="W154" s="124">
        <v>4</v>
      </c>
      <c r="X154" s="124">
        <v>4</v>
      </c>
      <c r="Y154" s="124">
        <v>3</v>
      </c>
      <c r="Z154" s="124">
        <v>5</v>
      </c>
      <c r="AA154" s="124">
        <v>5</v>
      </c>
      <c r="AB154" s="124">
        <v>4</v>
      </c>
      <c r="AC154" s="124">
        <v>4</v>
      </c>
      <c r="AD154" s="124">
        <v>5</v>
      </c>
      <c r="AE154" s="124">
        <v>4</v>
      </c>
      <c r="AF154" s="124">
        <v>4</v>
      </c>
      <c r="AG154" s="124">
        <v>4</v>
      </c>
      <c r="AH154" s="124">
        <v>4</v>
      </c>
      <c r="AI154" s="124">
        <v>2</v>
      </c>
      <c r="AJ154" s="124">
        <v>5</v>
      </c>
      <c r="AK154" s="124">
        <v>2</v>
      </c>
      <c r="AL154" s="124"/>
      <c r="AM154" s="98"/>
      <c r="AN154" s="98"/>
      <c r="AO154" s="124"/>
      <c r="AP154" s="124"/>
      <c r="AQ154" s="136">
        <f t="shared" si="10"/>
        <v>140</v>
      </c>
      <c r="AR154" s="136">
        <f t="shared" si="12"/>
        <v>4</v>
      </c>
      <c r="AS154" s="136">
        <v>0</v>
      </c>
    </row>
    <row r="155" spans="1:45" s="121" customFormat="1" ht="22.5" customHeight="1">
      <c r="A155" s="88" t="s">
        <v>596</v>
      </c>
      <c r="B155" s="90" t="s">
        <v>890</v>
      </c>
      <c r="C155" s="124">
        <v>5</v>
      </c>
      <c r="D155" s="124">
        <v>5</v>
      </c>
      <c r="E155" s="124">
        <v>3</v>
      </c>
      <c r="F155" s="124">
        <v>4</v>
      </c>
      <c r="G155" s="124">
        <v>4</v>
      </c>
      <c r="H155" s="124">
        <v>3</v>
      </c>
      <c r="I155" s="124">
        <v>3</v>
      </c>
      <c r="J155" s="124">
        <v>5</v>
      </c>
      <c r="K155" s="124">
        <v>5</v>
      </c>
      <c r="L155" s="124">
        <v>5</v>
      </c>
      <c r="M155" s="124">
        <v>5</v>
      </c>
      <c r="N155" s="124">
        <v>4</v>
      </c>
      <c r="O155" s="124">
        <v>4</v>
      </c>
      <c r="P155" s="124">
        <v>4</v>
      </c>
      <c r="Q155" s="124">
        <v>5</v>
      </c>
      <c r="R155" s="124">
        <v>5</v>
      </c>
      <c r="S155" s="124">
        <v>3</v>
      </c>
      <c r="T155" s="124">
        <v>5</v>
      </c>
      <c r="U155" s="124">
        <v>4</v>
      </c>
      <c r="V155" s="124">
        <v>4</v>
      </c>
      <c r="W155" s="124">
        <v>5</v>
      </c>
      <c r="X155" s="124">
        <v>5</v>
      </c>
      <c r="Y155" s="124">
        <v>5</v>
      </c>
      <c r="Z155" s="124">
        <v>4</v>
      </c>
      <c r="AA155" s="124">
        <v>5</v>
      </c>
      <c r="AB155" s="124">
        <v>3</v>
      </c>
      <c r="AC155" s="124">
        <v>4</v>
      </c>
      <c r="AD155" s="124">
        <v>4</v>
      </c>
      <c r="AE155" s="124">
        <v>4</v>
      </c>
      <c r="AF155" s="124">
        <v>5</v>
      </c>
      <c r="AG155" s="124">
        <v>4</v>
      </c>
      <c r="AH155" s="124">
        <v>5</v>
      </c>
      <c r="AI155" s="124">
        <v>4</v>
      </c>
      <c r="AJ155" s="124">
        <v>5</v>
      </c>
      <c r="AK155" s="124">
        <v>5</v>
      </c>
      <c r="AL155" s="124"/>
      <c r="AM155" s="98"/>
      <c r="AN155" s="98"/>
      <c r="AO155" s="124"/>
      <c r="AP155" s="124"/>
      <c r="AQ155" s="136">
        <f t="shared" si="10"/>
        <v>152</v>
      </c>
      <c r="AR155" s="136">
        <f t="shared" si="12"/>
        <v>4.3428571428571425</v>
      </c>
      <c r="AS155" s="136">
        <v>0</v>
      </c>
    </row>
    <row r="156" spans="1:45" s="121" customFormat="1" ht="18.75" customHeight="1">
      <c r="A156" s="88" t="s">
        <v>598</v>
      </c>
      <c r="B156" s="82" t="s">
        <v>610</v>
      </c>
      <c r="C156" s="124">
        <v>5</v>
      </c>
      <c r="D156" s="124">
        <v>5</v>
      </c>
      <c r="E156" s="124">
        <v>5</v>
      </c>
      <c r="F156" s="124">
        <v>4</v>
      </c>
      <c r="G156" s="124">
        <v>3</v>
      </c>
      <c r="H156" s="124">
        <v>5</v>
      </c>
      <c r="I156" s="124">
        <v>5</v>
      </c>
      <c r="J156" s="124">
        <v>5</v>
      </c>
      <c r="K156" s="124">
        <v>5</v>
      </c>
      <c r="L156" s="124">
        <v>4</v>
      </c>
      <c r="M156" s="124">
        <v>5</v>
      </c>
      <c r="N156" s="124">
        <v>5</v>
      </c>
      <c r="O156" s="124">
        <v>5</v>
      </c>
      <c r="P156" s="124">
        <v>4</v>
      </c>
      <c r="Q156" s="124">
        <v>5</v>
      </c>
      <c r="R156" s="124">
        <v>5</v>
      </c>
      <c r="S156" s="124">
        <v>4</v>
      </c>
      <c r="T156" s="124">
        <v>5</v>
      </c>
      <c r="U156" s="124">
        <v>4</v>
      </c>
      <c r="V156" s="124">
        <v>5</v>
      </c>
      <c r="W156" s="124">
        <v>5</v>
      </c>
      <c r="X156" s="124">
        <v>4</v>
      </c>
      <c r="Y156" s="124">
        <v>5</v>
      </c>
      <c r="Z156" s="124">
        <v>3</v>
      </c>
      <c r="AA156" s="124">
        <v>3</v>
      </c>
      <c r="AB156" s="124">
        <v>4</v>
      </c>
      <c r="AC156" s="124">
        <v>5</v>
      </c>
      <c r="AD156" s="124">
        <v>5</v>
      </c>
      <c r="AE156" s="124">
        <v>5</v>
      </c>
      <c r="AF156" s="124">
        <v>4</v>
      </c>
      <c r="AG156" s="124">
        <v>4</v>
      </c>
      <c r="AH156" s="124">
        <v>4</v>
      </c>
      <c r="AI156" s="124">
        <v>4</v>
      </c>
      <c r="AJ156" s="124">
        <v>5</v>
      </c>
      <c r="AK156" s="124">
        <v>5</v>
      </c>
      <c r="AL156" s="124"/>
      <c r="AM156" s="98"/>
      <c r="AN156" s="98"/>
      <c r="AO156" s="124"/>
      <c r="AP156" s="124"/>
      <c r="AQ156" s="136">
        <f t="shared" si="10"/>
        <v>158</v>
      </c>
      <c r="AR156" s="136">
        <f t="shared" si="12"/>
        <v>4.514285714285714</v>
      </c>
      <c r="AS156" s="136">
        <v>0</v>
      </c>
    </row>
    <row r="157" spans="1:45" s="121" customFormat="1" ht="22.5" customHeight="1">
      <c r="A157" s="130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136" t="s">
        <v>696</v>
      </c>
      <c r="AR157" s="138">
        <f>SUM(AR143:AR156)</f>
        <v>29.971428571428568</v>
      </c>
      <c r="AS157" s="110">
        <f>SUM(AS143:AS156)</f>
        <v>25.857142857142858</v>
      </c>
    </row>
    <row r="158" spans="1:45" s="121" customFormat="1" ht="22.5" customHeight="1">
      <c r="A158" s="282" t="s">
        <v>697</v>
      </c>
      <c r="B158" s="282"/>
      <c r="C158" s="282"/>
      <c r="D158" s="282"/>
      <c r="E158" s="282"/>
      <c r="F158" s="282"/>
      <c r="G158" s="282"/>
      <c r="H158" s="282"/>
      <c r="I158" s="282"/>
      <c r="J158" s="282"/>
      <c r="K158" s="282"/>
      <c r="L158" s="282"/>
      <c r="M158" s="282"/>
      <c r="N158" s="282"/>
      <c r="O158" s="282"/>
      <c r="P158" s="282"/>
      <c r="Q158" s="282"/>
      <c r="R158" s="282"/>
      <c r="S158" s="282"/>
      <c r="T158" s="282"/>
      <c r="U158" s="282"/>
      <c r="V158" s="282"/>
      <c r="W158" s="282"/>
      <c r="X158" s="282"/>
      <c r="Y158" s="282"/>
      <c r="Z158" s="282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2"/>
      <c r="AK158" s="282"/>
      <c r="AL158" s="282"/>
      <c r="AM158" s="282"/>
      <c r="AN158" s="282"/>
      <c r="AO158" s="282"/>
      <c r="AP158" s="282"/>
      <c r="AQ158" s="136" t="s">
        <v>698</v>
      </c>
      <c r="AR158" s="140">
        <v>7</v>
      </c>
      <c r="AS158" s="128">
        <v>7</v>
      </c>
    </row>
    <row r="159" spans="1:45" s="121" customFormat="1" ht="22.5" customHeight="1">
      <c r="A159" s="283" t="s">
        <v>699</v>
      </c>
      <c r="B159" s="283"/>
      <c r="C159" s="283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136" t="s">
        <v>700</v>
      </c>
      <c r="AR159" s="141">
        <f>AR157/AR158</f>
        <v>4.281632653061224</v>
      </c>
      <c r="AS159" s="141">
        <f>AS157/AS158</f>
        <v>3.693877551020408</v>
      </c>
    </row>
    <row r="160" spans="1:45" s="147" customFormat="1" ht="22.5" customHeight="1">
      <c r="A160" s="149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50"/>
      <c r="AR160" s="144"/>
      <c r="AS160" s="144"/>
    </row>
    <row r="161" spans="1:45" s="147" customFormat="1" ht="22.5" customHeight="1">
      <c r="A161" s="149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50"/>
      <c r="AR161" s="144"/>
      <c r="AS161" s="144"/>
    </row>
    <row r="162" ht="22.5" customHeight="1">
      <c r="A162" s="148"/>
    </row>
    <row r="163" ht="22.5" customHeight="1">
      <c r="A163" s="148"/>
    </row>
    <row r="164" s="145" customFormat="1" ht="22.5" customHeight="1">
      <c r="A164" s="123" t="s">
        <v>715</v>
      </c>
    </row>
    <row r="165" spans="1:45" s="121" customFormat="1" ht="22.5" customHeight="1">
      <c r="A165" s="284" t="s">
        <v>75</v>
      </c>
      <c r="B165" s="284" t="s">
        <v>76</v>
      </c>
      <c r="C165" s="285" t="s">
        <v>693</v>
      </c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  <c r="Y165" s="287"/>
      <c r="Z165" s="287"/>
      <c r="AA165" s="287"/>
      <c r="AB165" s="287"/>
      <c r="AC165" s="287"/>
      <c r="AD165" s="287"/>
      <c r="AE165" s="287"/>
      <c r="AF165" s="287"/>
      <c r="AG165" s="287"/>
      <c r="AH165" s="287"/>
      <c r="AI165" s="287"/>
      <c r="AJ165" s="287"/>
      <c r="AK165" s="287"/>
      <c r="AL165" s="287"/>
      <c r="AM165" s="287"/>
      <c r="AN165" s="287"/>
      <c r="AO165" s="287"/>
      <c r="AP165" s="287"/>
      <c r="AQ165" s="113"/>
      <c r="AR165" s="285" t="s">
        <v>694</v>
      </c>
      <c r="AS165" s="286"/>
    </row>
    <row r="166" spans="1:45" s="121" customFormat="1" ht="22.5" customHeight="1">
      <c r="A166" s="284"/>
      <c r="B166" s="284"/>
      <c r="C166" s="124">
        <v>1</v>
      </c>
      <c r="D166" s="124">
        <v>2</v>
      </c>
      <c r="E166" s="124">
        <v>3</v>
      </c>
      <c r="F166" s="124">
        <v>4</v>
      </c>
      <c r="G166" s="124">
        <v>5</v>
      </c>
      <c r="H166" s="124">
        <v>6</v>
      </c>
      <c r="I166" s="124">
        <v>7</v>
      </c>
      <c r="J166" s="124">
        <v>8</v>
      </c>
      <c r="K166" s="124">
        <v>9</v>
      </c>
      <c r="L166" s="124">
        <v>10</v>
      </c>
      <c r="M166" s="124">
        <v>11</v>
      </c>
      <c r="N166" s="124">
        <v>12</v>
      </c>
      <c r="O166" s="124">
        <v>13</v>
      </c>
      <c r="P166" s="124">
        <v>14</v>
      </c>
      <c r="Q166" s="124">
        <v>15</v>
      </c>
      <c r="R166" s="124">
        <v>16</v>
      </c>
      <c r="S166" s="124">
        <v>17</v>
      </c>
      <c r="T166" s="124">
        <v>18</v>
      </c>
      <c r="U166" s="124">
        <v>19</v>
      </c>
      <c r="V166" s="124">
        <v>20</v>
      </c>
      <c r="W166" s="124">
        <v>21</v>
      </c>
      <c r="X166" s="124">
        <v>22</v>
      </c>
      <c r="Y166" s="124">
        <v>23</v>
      </c>
      <c r="Z166" s="124">
        <v>24</v>
      </c>
      <c r="AA166" s="124">
        <v>25</v>
      </c>
      <c r="AB166" s="124">
        <v>26</v>
      </c>
      <c r="AC166" s="124">
        <v>27</v>
      </c>
      <c r="AD166" s="124">
        <v>28</v>
      </c>
      <c r="AE166" s="124">
        <v>29</v>
      </c>
      <c r="AF166" s="124">
        <v>30</v>
      </c>
      <c r="AG166" s="124">
        <v>31</v>
      </c>
      <c r="AH166" s="124">
        <v>32</v>
      </c>
      <c r="AI166" s="124">
        <v>33</v>
      </c>
      <c r="AJ166" s="124">
        <v>34</v>
      </c>
      <c r="AK166" s="124">
        <v>35</v>
      </c>
      <c r="AL166" s="124">
        <v>36</v>
      </c>
      <c r="AM166" s="124">
        <v>37</v>
      </c>
      <c r="AN166" s="124">
        <v>38</v>
      </c>
      <c r="AO166" s="124">
        <v>39</v>
      </c>
      <c r="AP166" s="124">
        <v>40</v>
      </c>
      <c r="AQ166" s="125" t="s">
        <v>695</v>
      </c>
      <c r="AR166" s="126" t="s">
        <v>315</v>
      </c>
      <c r="AS166" s="127" t="s">
        <v>316</v>
      </c>
    </row>
    <row r="167" spans="1:45" s="121" customFormat="1" ht="22.5" customHeight="1">
      <c r="A167" s="88" t="s">
        <v>620</v>
      </c>
      <c r="B167" s="82" t="s">
        <v>60</v>
      </c>
      <c r="C167" s="124">
        <v>4</v>
      </c>
      <c r="D167" s="124">
        <v>5</v>
      </c>
      <c r="E167" s="124">
        <v>4</v>
      </c>
      <c r="F167" s="124">
        <v>5</v>
      </c>
      <c r="G167" s="124">
        <v>5</v>
      </c>
      <c r="H167" s="124">
        <v>4</v>
      </c>
      <c r="I167" s="124">
        <v>5</v>
      </c>
      <c r="J167" s="124">
        <v>5</v>
      </c>
      <c r="K167" s="124">
        <v>4</v>
      </c>
      <c r="L167" s="124">
        <v>4</v>
      </c>
      <c r="M167" s="124">
        <v>5</v>
      </c>
      <c r="N167" s="124">
        <v>4</v>
      </c>
      <c r="O167" s="124">
        <v>4</v>
      </c>
      <c r="P167" s="124">
        <v>4</v>
      </c>
      <c r="Q167" s="124">
        <v>4</v>
      </c>
      <c r="R167" s="124">
        <v>5</v>
      </c>
      <c r="S167" s="124">
        <v>5</v>
      </c>
      <c r="T167" s="124">
        <v>3</v>
      </c>
      <c r="U167" s="124">
        <v>4</v>
      </c>
      <c r="V167" s="124">
        <v>2</v>
      </c>
      <c r="W167" s="124">
        <v>3</v>
      </c>
      <c r="X167" s="124">
        <v>5</v>
      </c>
      <c r="Y167" s="124">
        <v>3</v>
      </c>
      <c r="Z167" s="124">
        <v>5</v>
      </c>
      <c r="AA167" s="124">
        <v>3</v>
      </c>
      <c r="AB167" s="124">
        <v>3</v>
      </c>
      <c r="AC167" s="124">
        <v>4</v>
      </c>
      <c r="AD167" s="124">
        <v>4</v>
      </c>
      <c r="AE167" s="124">
        <v>4</v>
      </c>
      <c r="AF167" s="124">
        <v>4</v>
      </c>
      <c r="AG167" s="124">
        <v>4</v>
      </c>
      <c r="AH167" s="124">
        <v>3</v>
      </c>
      <c r="AI167" s="124">
        <v>4</v>
      </c>
      <c r="AJ167" s="124">
        <v>3</v>
      </c>
      <c r="AK167" s="124">
        <v>5</v>
      </c>
      <c r="AL167" s="124"/>
      <c r="AM167" s="99"/>
      <c r="AN167" s="99"/>
      <c r="AO167" s="124"/>
      <c r="AP167" s="124"/>
      <c r="AQ167" s="136">
        <f aca="true" t="shared" si="13" ref="AQ167:AQ174">SUM(C167:AP167)</f>
        <v>142</v>
      </c>
      <c r="AR167" s="136">
        <f>AQ167/35</f>
        <v>4.057142857142857</v>
      </c>
      <c r="AS167" s="136">
        <v>0</v>
      </c>
    </row>
    <row r="168" spans="1:45" s="121" customFormat="1" ht="22.5" customHeight="1">
      <c r="A168" s="88" t="s">
        <v>621</v>
      </c>
      <c r="B168" s="90" t="s">
        <v>809</v>
      </c>
      <c r="C168" s="124">
        <v>4</v>
      </c>
      <c r="D168" s="124">
        <v>4</v>
      </c>
      <c r="E168" s="124">
        <v>4</v>
      </c>
      <c r="F168" s="124">
        <v>3</v>
      </c>
      <c r="G168" s="124">
        <v>4</v>
      </c>
      <c r="H168" s="124">
        <v>4</v>
      </c>
      <c r="I168" s="124">
        <v>5</v>
      </c>
      <c r="J168" s="124">
        <v>5</v>
      </c>
      <c r="K168" s="124">
        <v>4</v>
      </c>
      <c r="L168" s="124">
        <v>5</v>
      </c>
      <c r="M168" s="124">
        <v>5</v>
      </c>
      <c r="N168" s="124">
        <v>4</v>
      </c>
      <c r="O168" s="124">
        <v>4</v>
      </c>
      <c r="P168" s="124">
        <v>5</v>
      </c>
      <c r="Q168" s="124">
        <v>3</v>
      </c>
      <c r="R168" s="124">
        <v>3</v>
      </c>
      <c r="S168" s="124">
        <v>5</v>
      </c>
      <c r="T168" s="124">
        <v>5</v>
      </c>
      <c r="U168" s="124">
        <v>4</v>
      </c>
      <c r="V168" s="124">
        <v>5</v>
      </c>
      <c r="W168" s="124">
        <v>5</v>
      </c>
      <c r="X168" s="124">
        <v>5</v>
      </c>
      <c r="Y168" s="124">
        <v>5</v>
      </c>
      <c r="Z168" s="124">
        <v>4</v>
      </c>
      <c r="AA168" s="124">
        <v>5</v>
      </c>
      <c r="AB168" s="124">
        <v>4</v>
      </c>
      <c r="AC168" s="124">
        <v>3</v>
      </c>
      <c r="AD168" s="124">
        <v>4</v>
      </c>
      <c r="AE168" s="124">
        <v>4</v>
      </c>
      <c r="AF168" s="124">
        <v>5</v>
      </c>
      <c r="AG168" s="124">
        <v>4</v>
      </c>
      <c r="AH168" s="124">
        <v>4</v>
      </c>
      <c r="AI168" s="124">
        <v>4</v>
      </c>
      <c r="AJ168" s="124">
        <v>4</v>
      </c>
      <c r="AK168" s="124">
        <v>5</v>
      </c>
      <c r="AL168" s="124"/>
      <c r="AM168" s="99"/>
      <c r="AN168" s="99"/>
      <c r="AO168" s="124"/>
      <c r="AP168" s="124"/>
      <c r="AQ168" s="136">
        <f t="shared" si="13"/>
        <v>150</v>
      </c>
      <c r="AR168" s="136">
        <f>AQ168/35</f>
        <v>4.285714285714286</v>
      </c>
      <c r="AS168" s="136">
        <v>0</v>
      </c>
    </row>
    <row r="169" spans="1:45" s="121" customFormat="1" ht="22.5" customHeight="1">
      <c r="A169" s="88" t="s">
        <v>622</v>
      </c>
      <c r="B169" s="82" t="s">
        <v>643</v>
      </c>
      <c r="C169" s="108">
        <v>3</v>
      </c>
      <c r="D169" s="108">
        <v>3</v>
      </c>
      <c r="E169" s="108">
        <v>2</v>
      </c>
      <c r="F169" s="108">
        <v>4</v>
      </c>
      <c r="G169" s="108">
        <v>2</v>
      </c>
      <c r="H169" s="108">
        <v>3</v>
      </c>
      <c r="I169" s="108">
        <v>3</v>
      </c>
      <c r="J169" s="108">
        <v>3</v>
      </c>
      <c r="K169" s="108">
        <v>2</v>
      </c>
      <c r="L169" s="108">
        <v>3</v>
      </c>
      <c r="M169" s="108">
        <v>2</v>
      </c>
      <c r="N169" s="108">
        <v>4</v>
      </c>
      <c r="O169" s="108">
        <v>3</v>
      </c>
      <c r="P169" s="108">
        <v>5</v>
      </c>
      <c r="Q169" s="108">
        <v>3</v>
      </c>
      <c r="R169" s="108">
        <v>4</v>
      </c>
      <c r="S169" s="108">
        <v>4</v>
      </c>
      <c r="T169" s="108">
        <v>4</v>
      </c>
      <c r="U169" s="108">
        <v>3</v>
      </c>
      <c r="V169" s="108">
        <v>5</v>
      </c>
      <c r="W169" s="108">
        <v>5</v>
      </c>
      <c r="X169" s="108">
        <v>4</v>
      </c>
      <c r="Y169" s="108">
        <v>3</v>
      </c>
      <c r="Z169" s="108">
        <v>4</v>
      </c>
      <c r="AA169" s="108">
        <v>3</v>
      </c>
      <c r="AB169" s="108">
        <v>5</v>
      </c>
      <c r="AC169" s="108">
        <v>3</v>
      </c>
      <c r="AD169" s="108">
        <v>4</v>
      </c>
      <c r="AE169" s="108">
        <v>4</v>
      </c>
      <c r="AF169" s="108">
        <v>5</v>
      </c>
      <c r="AG169" s="108">
        <v>3</v>
      </c>
      <c r="AH169" s="108">
        <v>4</v>
      </c>
      <c r="AI169" s="108">
        <v>4</v>
      </c>
      <c r="AJ169" s="108">
        <v>4</v>
      </c>
      <c r="AK169" s="108">
        <v>4</v>
      </c>
      <c r="AL169" s="108"/>
      <c r="AM169" s="99"/>
      <c r="AN169" s="99"/>
      <c r="AO169" s="108"/>
      <c r="AP169" s="108"/>
      <c r="AQ169" s="136">
        <f t="shared" si="13"/>
        <v>124</v>
      </c>
      <c r="AR169" s="136">
        <v>0</v>
      </c>
      <c r="AS169" s="136">
        <f>AQ169/35</f>
        <v>3.5428571428571427</v>
      </c>
    </row>
    <row r="170" spans="1:45" s="121" customFormat="1" ht="44.25" customHeight="1">
      <c r="A170" s="89" t="s">
        <v>623</v>
      </c>
      <c r="B170" s="90" t="s">
        <v>811</v>
      </c>
      <c r="C170" s="129">
        <v>4</v>
      </c>
      <c r="D170" s="129">
        <v>5</v>
      </c>
      <c r="E170" s="129">
        <v>4</v>
      </c>
      <c r="F170" s="129">
        <v>5</v>
      </c>
      <c r="G170" s="129">
        <v>5</v>
      </c>
      <c r="H170" s="129">
        <v>5</v>
      </c>
      <c r="I170" s="129">
        <v>5</v>
      </c>
      <c r="J170" s="129">
        <v>5</v>
      </c>
      <c r="K170" s="129">
        <v>5</v>
      </c>
      <c r="L170" s="129">
        <v>5</v>
      </c>
      <c r="M170" s="129">
        <v>4</v>
      </c>
      <c r="N170" s="129">
        <v>5</v>
      </c>
      <c r="O170" s="129">
        <v>5</v>
      </c>
      <c r="P170" s="129">
        <v>5</v>
      </c>
      <c r="Q170" s="129">
        <v>5</v>
      </c>
      <c r="R170" s="129">
        <v>4</v>
      </c>
      <c r="S170" s="129">
        <v>5</v>
      </c>
      <c r="T170" s="129">
        <v>5</v>
      </c>
      <c r="U170" s="129">
        <v>5</v>
      </c>
      <c r="V170" s="129">
        <v>3</v>
      </c>
      <c r="W170" s="129">
        <v>3</v>
      </c>
      <c r="X170" s="129">
        <v>5</v>
      </c>
      <c r="Y170" s="129">
        <v>5</v>
      </c>
      <c r="Z170" s="129">
        <v>3</v>
      </c>
      <c r="AA170" s="129">
        <v>4</v>
      </c>
      <c r="AB170" s="129">
        <v>3</v>
      </c>
      <c r="AC170" s="129">
        <v>3</v>
      </c>
      <c r="AD170" s="129">
        <v>5</v>
      </c>
      <c r="AE170" s="129">
        <v>4</v>
      </c>
      <c r="AF170" s="129">
        <v>5</v>
      </c>
      <c r="AG170" s="129">
        <v>4</v>
      </c>
      <c r="AH170" s="129">
        <v>5</v>
      </c>
      <c r="AI170" s="129">
        <v>4</v>
      </c>
      <c r="AJ170" s="129">
        <v>4</v>
      </c>
      <c r="AK170" s="129">
        <v>4</v>
      </c>
      <c r="AL170" s="129"/>
      <c r="AM170" s="99"/>
      <c r="AN170" s="99"/>
      <c r="AO170" s="129"/>
      <c r="AP170" s="129"/>
      <c r="AQ170" s="136">
        <f t="shared" si="13"/>
        <v>155</v>
      </c>
      <c r="AR170" s="136">
        <f>AQ170/35</f>
        <v>4.428571428571429</v>
      </c>
      <c r="AS170" s="136">
        <v>0</v>
      </c>
    </row>
    <row r="171" spans="1:45" s="121" customFormat="1" ht="22.5" customHeight="1">
      <c r="A171" s="89" t="s">
        <v>624</v>
      </c>
      <c r="B171" s="90" t="s">
        <v>810</v>
      </c>
      <c r="C171" s="129">
        <v>5</v>
      </c>
      <c r="D171" s="129">
        <v>5</v>
      </c>
      <c r="E171" s="129">
        <v>5</v>
      </c>
      <c r="F171" s="129">
        <v>4</v>
      </c>
      <c r="G171" s="129">
        <v>3</v>
      </c>
      <c r="H171" s="129">
        <v>4</v>
      </c>
      <c r="I171" s="129">
        <v>5</v>
      </c>
      <c r="J171" s="129">
        <v>5</v>
      </c>
      <c r="K171" s="129">
        <v>5</v>
      </c>
      <c r="L171" s="129">
        <v>5</v>
      </c>
      <c r="M171" s="129">
        <v>5</v>
      </c>
      <c r="N171" s="129">
        <v>5</v>
      </c>
      <c r="O171" s="129">
        <v>5</v>
      </c>
      <c r="P171" s="129">
        <v>5</v>
      </c>
      <c r="Q171" s="129">
        <v>4</v>
      </c>
      <c r="R171" s="129">
        <v>3</v>
      </c>
      <c r="S171" s="129">
        <v>4</v>
      </c>
      <c r="T171" s="129">
        <v>4</v>
      </c>
      <c r="U171" s="129">
        <v>5</v>
      </c>
      <c r="V171" s="129">
        <v>5</v>
      </c>
      <c r="W171" s="129">
        <v>3</v>
      </c>
      <c r="X171" s="129">
        <v>5</v>
      </c>
      <c r="Y171" s="129">
        <v>4</v>
      </c>
      <c r="Z171" s="129">
        <v>4</v>
      </c>
      <c r="AA171" s="129">
        <v>4</v>
      </c>
      <c r="AB171" s="129">
        <v>5</v>
      </c>
      <c r="AC171" s="129">
        <v>5</v>
      </c>
      <c r="AD171" s="129">
        <v>5</v>
      </c>
      <c r="AE171" s="129">
        <v>3</v>
      </c>
      <c r="AF171" s="129">
        <v>4</v>
      </c>
      <c r="AG171" s="129">
        <v>4</v>
      </c>
      <c r="AH171" s="129">
        <v>4</v>
      </c>
      <c r="AI171" s="129">
        <v>4</v>
      </c>
      <c r="AJ171" s="129">
        <v>5</v>
      </c>
      <c r="AK171" s="129">
        <v>5</v>
      </c>
      <c r="AL171" s="129"/>
      <c r="AM171" s="99"/>
      <c r="AN171" s="99"/>
      <c r="AO171" s="129"/>
      <c r="AP171" s="129"/>
      <c r="AQ171" s="136">
        <f t="shared" si="13"/>
        <v>155</v>
      </c>
      <c r="AR171" s="136">
        <f>AQ171/35</f>
        <v>4.428571428571429</v>
      </c>
      <c r="AS171" s="136">
        <v>0</v>
      </c>
    </row>
    <row r="172" spans="1:45" s="121" customFormat="1" ht="22.5" customHeight="1">
      <c r="A172" s="89" t="s">
        <v>626</v>
      </c>
      <c r="B172" s="90" t="s">
        <v>891</v>
      </c>
      <c r="C172" s="129">
        <v>4</v>
      </c>
      <c r="D172" s="129">
        <v>4</v>
      </c>
      <c r="E172" s="129">
        <v>5</v>
      </c>
      <c r="F172" s="129">
        <v>5</v>
      </c>
      <c r="G172" s="129">
        <v>3</v>
      </c>
      <c r="H172" s="129">
        <v>5</v>
      </c>
      <c r="I172" s="129">
        <v>4</v>
      </c>
      <c r="J172" s="129">
        <v>5</v>
      </c>
      <c r="K172" s="129">
        <v>5</v>
      </c>
      <c r="L172" s="129">
        <v>5</v>
      </c>
      <c r="M172" s="129">
        <v>4</v>
      </c>
      <c r="N172" s="129">
        <v>5</v>
      </c>
      <c r="O172" s="129">
        <v>5</v>
      </c>
      <c r="P172" s="129">
        <v>4</v>
      </c>
      <c r="Q172" s="129">
        <v>4</v>
      </c>
      <c r="R172" s="129">
        <v>4</v>
      </c>
      <c r="S172" s="129">
        <v>5</v>
      </c>
      <c r="T172" s="129">
        <v>3</v>
      </c>
      <c r="U172" s="129">
        <v>5</v>
      </c>
      <c r="V172" s="129">
        <v>1</v>
      </c>
      <c r="W172" s="129">
        <v>3</v>
      </c>
      <c r="X172" s="129">
        <v>5</v>
      </c>
      <c r="Y172" s="129">
        <v>3</v>
      </c>
      <c r="Z172" s="129">
        <v>3</v>
      </c>
      <c r="AA172" s="129">
        <v>5</v>
      </c>
      <c r="AB172" s="129">
        <v>5</v>
      </c>
      <c r="AC172" s="129">
        <v>4</v>
      </c>
      <c r="AD172" s="129">
        <v>5</v>
      </c>
      <c r="AE172" s="129">
        <v>3</v>
      </c>
      <c r="AF172" s="129">
        <v>5</v>
      </c>
      <c r="AG172" s="129">
        <v>5</v>
      </c>
      <c r="AH172" s="129">
        <v>4</v>
      </c>
      <c r="AI172" s="129">
        <v>5</v>
      </c>
      <c r="AJ172" s="129">
        <v>5</v>
      </c>
      <c r="AK172" s="129">
        <v>5</v>
      </c>
      <c r="AL172" s="129"/>
      <c r="AM172" s="99"/>
      <c r="AN172" s="99"/>
      <c r="AO172" s="129"/>
      <c r="AP172" s="129"/>
      <c r="AQ172" s="136">
        <f t="shared" si="13"/>
        <v>150</v>
      </c>
      <c r="AR172" s="136">
        <f>AQ172/35</f>
        <v>4.285714285714286</v>
      </c>
      <c r="AS172" s="136">
        <v>0</v>
      </c>
    </row>
    <row r="173" spans="1:45" s="121" customFormat="1" ht="22.5" customHeight="1">
      <c r="A173" s="89" t="s">
        <v>627</v>
      </c>
      <c r="B173" s="82" t="s">
        <v>673</v>
      </c>
      <c r="C173" s="129">
        <v>3</v>
      </c>
      <c r="D173" s="129">
        <v>4</v>
      </c>
      <c r="E173" s="129">
        <v>3</v>
      </c>
      <c r="F173" s="129">
        <v>2</v>
      </c>
      <c r="G173" s="129">
        <v>3</v>
      </c>
      <c r="H173" s="129">
        <v>1</v>
      </c>
      <c r="I173" s="129">
        <v>5</v>
      </c>
      <c r="J173" s="129">
        <v>5</v>
      </c>
      <c r="K173" s="129">
        <v>4</v>
      </c>
      <c r="L173" s="129">
        <v>5</v>
      </c>
      <c r="M173" s="129">
        <v>2</v>
      </c>
      <c r="N173" s="129">
        <v>4</v>
      </c>
      <c r="O173" s="129">
        <v>4</v>
      </c>
      <c r="P173" s="129">
        <v>5</v>
      </c>
      <c r="Q173" s="129">
        <v>4</v>
      </c>
      <c r="R173" s="129">
        <v>2</v>
      </c>
      <c r="S173" s="129">
        <v>4</v>
      </c>
      <c r="T173" s="129">
        <v>5</v>
      </c>
      <c r="U173" s="129">
        <v>3</v>
      </c>
      <c r="V173" s="129">
        <v>5</v>
      </c>
      <c r="W173" s="129">
        <v>3</v>
      </c>
      <c r="X173" s="129">
        <v>4</v>
      </c>
      <c r="Y173" s="129">
        <v>4</v>
      </c>
      <c r="Z173" s="129">
        <v>2</v>
      </c>
      <c r="AA173" s="129">
        <v>2</v>
      </c>
      <c r="AB173" s="129">
        <v>5</v>
      </c>
      <c r="AC173" s="129">
        <v>4</v>
      </c>
      <c r="AD173" s="129">
        <v>3</v>
      </c>
      <c r="AE173" s="129">
        <v>3</v>
      </c>
      <c r="AF173" s="129">
        <v>3</v>
      </c>
      <c r="AG173" s="129">
        <v>3</v>
      </c>
      <c r="AH173" s="129">
        <v>4</v>
      </c>
      <c r="AI173" s="129">
        <v>3</v>
      </c>
      <c r="AJ173" s="129">
        <v>4</v>
      </c>
      <c r="AK173" s="129">
        <v>3</v>
      </c>
      <c r="AL173" s="129"/>
      <c r="AM173" s="96"/>
      <c r="AN173" s="96"/>
      <c r="AO173" s="129"/>
      <c r="AP173" s="129"/>
      <c r="AQ173" s="136">
        <f t="shared" si="13"/>
        <v>123</v>
      </c>
      <c r="AR173" s="136">
        <v>0</v>
      </c>
      <c r="AS173" s="136">
        <f>AQ173/35</f>
        <v>3.5142857142857142</v>
      </c>
    </row>
    <row r="174" spans="1:45" s="121" customFormat="1" ht="22.5" customHeight="1">
      <c r="A174" s="89" t="s">
        <v>629</v>
      </c>
      <c r="B174" s="90" t="s">
        <v>630</v>
      </c>
      <c r="C174" s="129">
        <v>4</v>
      </c>
      <c r="D174" s="129">
        <v>5</v>
      </c>
      <c r="E174" s="129">
        <v>5</v>
      </c>
      <c r="F174" s="129">
        <v>5</v>
      </c>
      <c r="G174" s="129">
        <v>4</v>
      </c>
      <c r="H174" s="129">
        <v>4</v>
      </c>
      <c r="I174" s="129">
        <v>5</v>
      </c>
      <c r="J174" s="129">
        <v>2</v>
      </c>
      <c r="K174" s="129">
        <v>4</v>
      </c>
      <c r="L174" s="129">
        <v>5</v>
      </c>
      <c r="M174" s="129">
        <v>4</v>
      </c>
      <c r="N174" s="129">
        <v>5</v>
      </c>
      <c r="O174" s="129">
        <v>5</v>
      </c>
      <c r="P174" s="129">
        <v>5</v>
      </c>
      <c r="Q174" s="129">
        <v>5</v>
      </c>
      <c r="R174" s="129">
        <v>4</v>
      </c>
      <c r="S174" s="129">
        <v>5</v>
      </c>
      <c r="T174" s="129">
        <v>5</v>
      </c>
      <c r="U174" s="129">
        <v>5</v>
      </c>
      <c r="V174" s="129">
        <v>5</v>
      </c>
      <c r="W174" s="129">
        <v>5</v>
      </c>
      <c r="X174" s="129">
        <v>5</v>
      </c>
      <c r="Y174" s="129">
        <v>5</v>
      </c>
      <c r="Z174" s="129">
        <v>4</v>
      </c>
      <c r="AA174" s="129">
        <v>4</v>
      </c>
      <c r="AB174" s="129">
        <v>5</v>
      </c>
      <c r="AC174" s="129">
        <v>5</v>
      </c>
      <c r="AD174" s="129">
        <v>5</v>
      </c>
      <c r="AE174" s="129">
        <v>4</v>
      </c>
      <c r="AF174" s="129">
        <v>4</v>
      </c>
      <c r="AG174" s="129">
        <v>5</v>
      </c>
      <c r="AH174" s="129">
        <v>4</v>
      </c>
      <c r="AI174" s="129">
        <v>5</v>
      </c>
      <c r="AJ174" s="129">
        <v>2</v>
      </c>
      <c r="AK174" s="129">
        <v>4</v>
      </c>
      <c r="AL174" s="129"/>
      <c r="AM174" s="96"/>
      <c r="AN174" s="96"/>
      <c r="AO174" s="129"/>
      <c r="AP174" s="129"/>
      <c r="AQ174" s="136">
        <f t="shared" si="13"/>
        <v>157</v>
      </c>
      <c r="AR174" s="136">
        <f>AQ174/35</f>
        <v>4.485714285714286</v>
      </c>
      <c r="AS174" s="136">
        <v>0</v>
      </c>
    </row>
    <row r="175" spans="1:45" s="121" customFormat="1" ht="22.5" customHeight="1">
      <c r="A175" s="130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6" t="s">
        <v>696</v>
      </c>
      <c r="AR175" s="138">
        <f>SUM(AR167:AR174)</f>
        <v>25.971428571428568</v>
      </c>
      <c r="AS175" s="110">
        <f>SUM(AS167:AS174)</f>
        <v>7.057142857142857</v>
      </c>
    </row>
    <row r="176" spans="1:45" s="121" customFormat="1" ht="22.5" customHeight="1">
      <c r="A176" s="282" t="s">
        <v>697</v>
      </c>
      <c r="B176" s="282"/>
      <c r="C176" s="282"/>
      <c r="D176" s="282"/>
      <c r="E176" s="282"/>
      <c r="F176" s="282"/>
      <c r="G176" s="282"/>
      <c r="H176" s="282"/>
      <c r="I176" s="282"/>
      <c r="J176" s="282"/>
      <c r="K176" s="282"/>
      <c r="L176" s="282"/>
      <c r="M176" s="282"/>
      <c r="N176" s="282"/>
      <c r="O176" s="282"/>
      <c r="P176" s="282"/>
      <c r="Q176" s="282"/>
      <c r="R176" s="282"/>
      <c r="S176" s="282"/>
      <c r="T176" s="282"/>
      <c r="U176" s="282"/>
      <c r="V176" s="282"/>
      <c r="W176" s="282"/>
      <c r="X176" s="282"/>
      <c r="Y176" s="282"/>
      <c r="Z176" s="282"/>
      <c r="AA176" s="282"/>
      <c r="AB176" s="282"/>
      <c r="AC176" s="282"/>
      <c r="AD176" s="282"/>
      <c r="AE176" s="282"/>
      <c r="AF176" s="282"/>
      <c r="AG176" s="282"/>
      <c r="AH176" s="282"/>
      <c r="AI176" s="282"/>
      <c r="AJ176" s="282"/>
      <c r="AK176" s="282"/>
      <c r="AL176" s="282"/>
      <c r="AM176" s="282"/>
      <c r="AN176" s="282"/>
      <c r="AO176" s="282"/>
      <c r="AP176" s="282"/>
      <c r="AQ176" s="136" t="s">
        <v>698</v>
      </c>
      <c r="AR176" s="140">
        <v>6</v>
      </c>
      <c r="AS176" s="128">
        <v>2</v>
      </c>
    </row>
    <row r="177" spans="1:45" s="121" customFormat="1" ht="22.5" customHeight="1">
      <c r="A177" s="283" t="s">
        <v>699</v>
      </c>
      <c r="B177" s="283"/>
      <c r="C177" s="283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136" t="s">
        <v>700</v>
      </c>
      <c r="AR177" s="141">
        <f>AR175/AR176</f>
        <v>4.328571428571428</v>
      </c>
      <c r="AS177" s="141">
        <f>AS175/AS176</f>
        <v>3.5285714285714285</v>
      </c>
    </row>
    <row r="178" ht="22.5" customHeight="1">
      <c r="A178" s="106"/>
    </row>
  </sheetData>
  <sheetProtection/>
  <mergeCells count="62">
    <mergeCell ref="A16:AP16"/>
    <mergeCell ref="A17:AP17"/>
    <mergeCell ref="A22:A23"/>
    <mergeCell ref="B22:B23"/>
    <mergeCell ref="C5:AP5"/>
    <mergeCell ref="C22:AP22"/>
    <mergeCell ref="A1:AP1"/>
    <mergeCell ref="A2:AP2"/>
    <mergeCell ref="A5:A6"/>
    <mergeCell ref="B5:B6"/>
    <mergeCell ref="AR5:AS5"/>
    <mergeCell ref="C36:AP36"/>
    <mergeCell ref="AR22:AS22"/>
    <mergeCell ref="A32:AP32"/>
    <mergeCell ref="A33:AP33"/>
    <mergeCell ref="A36:A37"/>
    <mergeCell ref="B36:B37"/>
    <mergeCell ref="AR36:AS36"/>
    <mergeCell ref="A45:AP45"/>
    <mergeCell ref="A46:AP46"/>
    <mergeCell ref="A49:A50"/>
    <mergeCell ref="B49:B50"/>
    <mergeCell ref="AR49:AS49"/>
    <mergeCell ref="C49:AP49"/>
    <mergeCell ref="A61:AP61"/>
    <mergeCell ref="A62:AP62"/>
    <mergeCell ref="A73:A74"/>
    <mergeCell ref="B73:B74"/>
    <mergeCell ref="AR73:AS73"/>
    <mergeCell ref="C73:AP73"/>
    <mergeCell ref="A81:AP81"/>
    <mergeCell ref="A82:AP82"/>
    <mergeCell ref="A87:A88"/>
    <mergeCell ref="B87:B88"/>
    <mergeCell ref="AR87:AS87"/>
    <mergeCell ref="C87:AP87"/>
    <mergeCell ref="A97:AP97"/>
    <mergeCell ref="A98:AP98"/>
    <mergeCell ref="A103:A104"/>
    <mergeCell ref="B103:B104"/>
    <mergeCell ref="AR103:AS103"/>
    <mergeCell ref="C103:AP103"/>
    <mergeCell ref="A115:AP115"/>
    <mergeCell ref="A116:AP116"/>
    <mergeCell ref="A121:A122"/>
    <mergeCell ref="B121:B122"/>
    <mergeCell ref="AR121:AS121"/>
    <mergeCell ref="C121:AP121"/>
    <mergeCell ref="AR165:AS165"/>
    <mergeCell ref="A134:AP134"/>
    <mergeCell ref="A135:AP135"/>
    <mergeCell ref="A141:A142"/>
    <mergeCell ref="B141:B142"/>
    <mergeCell ref="AR141:AS141"/>
    <mergeCell ref="C141:AP141"/>
    <mergeCell ref="C165:AP165"/>
    <mergeCell ref="A176:AP176"/>
    <mergeCell ref="A177:AP177"/>
    <mergeCell ref="A158:AP158"/>
    <mergeCell ref="A159:AP159"/>
    <mergeCell ref="A165:A166"/>
    <mergeCell ref="B165:B166"/>
  </mergeCells>
  <printOptions/>
  <pageMargins left="0.5118110236220472" right="0.5118110236220472" top="1.3385826771653544" bottom="0.7480314960629921" header="0.31496062992125984" footer="0.31496062992125984"/>
  <pageSetup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1"/>
  <sheetViews>
    <sheetView tabSelected="1" zoomScalePageLayoutView="0" workbookViewId="0" topLeftCell="A1">
      <selection activeCell="E9" sqref="E9"/>
    </sheetView>
  </sheetViews>
  <sheetFormatPr defaultColWidth="9.140625" defaultRowHeight="19.5" customHeight="1"/>
  <cols>
    <col min="1" max="1" width="5.421875" style="66" customWidth="1"/>
    <col min="2" max="2" width="50.421875" style="66" bestFit="1" customWidth="1"/>
    <col min="3" max="3" width="13.421875" style="66" bestFit="1" customWidth="1"/>
    <col min="4" max="4" width="10.421875" style="66" bestFit="1" customWidth="1"/>
    <col min="5" max="5" width="11.28125" style="66" bestFit="1" customWidth="1"/>
    <col min="6" max="6" width="10.421875" style="66" bestFit="1" customWidth="1"/>
    <col min="7" max="7" width="11.28125" style="66" bestFit="1" customWidth="1"/>
    <col min="8" max="8" width="13.7109375" style="66" bestFit="1" customWidth="1"/>
    <col min="9" max="9" width="4.421875" style="66" customWidth="1"/>
    <col min="10" max="16384" width="9.00390625" style="66" customWidth="1"/>
  </cols>
  <sheetData>
    <row r="1" ht="6.75" customHeight="1"/>
    <row r="2" spans="2:8" ht="19.5" customHeight="1">
      <c r="B2" s="299" t="s">
        <v>853</v>
      </c>
      <c r="C2" s="299"/>
      <c r="D2" s="299"/>
      <c r="E2" s="299"/>
      <c r="F2" s="299"/>
      <c r="G2" s="299"/>
      <c r="H2" s="299"/>
    </row>
    <row r="3" spans="2:8" ht="5.25" customHeight="1">
      <c r="B3" s="151"/>
      <c r="C3" s="151"/>
      <c r="D3" s="151"/>
      <c r="E3" s="151"/>
      <c r="F3" s="151"/>
      <c r="G3" s="151"/>
      <c r="H3" s="151"/>
    </row>
    <row r="4" spans="2:8" ht="21" customHeight="1">
      <c r="B4" s="300" t="s">
        <v>749</v>
      </c>
      <c r="C4" s="300"/>
      <c r="D4" s="300"/>
      <c r="E4" s="300"/>
      <c r="F4" s="300"/>
      <c r="G4" s="300"/>
      <c r="H4" s="300"/>
    </row>
    <row r="5" spans="2:8" ht="9.75" customHeight="1" thickBot="1">
      <c r="B5" s="152"/>
      <c r="C5" s="152"/>
      <c r="D5" s="152"/>
      <c r="E5" s="152"/>
      <c r="F5" s="152"/>
      <c r="G5" s="152"/>
      <c r="H5" s="152"/>
    </row>
    <row r="6" spans="2:8" ht="19.5" customHeight="1" thickBot="1">
      <c r="B6" s="301" t="s">
        <v>750</v>
      </c>
      <c r="C6" s="301" t="s">
        <v>751</v>
      </c>
      <c r="D6" s="304" t="s">
        <v>752</v>
      </c>
      <c r="E6" s="304"/>
      <c r="F6" s="304" t="s">
        <v>753</v>
      </c>
      <c r="G6" s="304"/>
      <c r="H6" s="305" t="s">
        <v>754</v>
      </c>
    </row>
    <row r="7" spans="2:8" ht="19.5" customHeight="1" thickBot="1">
      <c r="B7" s="302"/>
      <c r="C7" s="302"/>
      <c r="D7" s="153" t="s">
        <v>755</v>
      </c>
      <c r="E7" s="153" t="s">
        <v>756</v>
      </c>
      <c r="F7" s="304" t="s">
        <v>755</v>
      </c>
      <c r="G7" s="304" t="s">
        <v>756</v>
      </c>
      <c r="H7" s="302"/>
    </row>
    <row r="8" spans="2:8" ht="19.5" customHeight="1" thickBot="1">
      <c r="B8" s="303"/>
      <c r="C8" s="154" t="s">
        <v>757</v>
      </c>
      <c r="D8" s="153" t="s">
        <v>758</v>
      </c>
      <c r="E8" s="153" t="s">
        <v>758</v>
      </c>
      <c r="F8" s="301"/>
      <c r="G8" s="301"/>
      <c r="H8" s="302"/>
    </row>
    <row r="9" spans="2:8" ht="19.5" customHeight="1">
      <c r="B9" s="155" t="s">
        <v>759</v>
      </c>
      <c r="C9" s="156">
        <v>0.33</v>
      </c>
      <c r="D9" s="156">
        <f>คะแนนเฉลี่ย!AR17</f>
        <v>4.385714285714286</v>
      </c>
      <c r="E9" s="157">
        <f>คะแนนเฉลี่ย!AS17</f>
        <v>3.364285714285714</v>
      </c>
      <c r="F9" s="158">
        <f>C9*D9</f>
        <v>1.4472857142857145</v>
      </c>
      <c r="G9" s="158">
        <f>C9*E9</f>
        <v>1.1102142857142856</v>
      </c>
      <c r="H9" s="158">
        <f>F9-G9</f>
        <v>0.3370714285714289</v>
      </c>
    </row>
    <row r="10" spans="2:8" ht="19.5" customHeight="1">
      <c r="B10" s="159" t="s">
        <v>760</v>
      </c>
      <c r="C10" s="160">
        <v>0.22</v>
      </c>
      <c r="D10" s="160">
        <f>คะแนนเฉลี่ย!AR33</f>
        <v>4.319999999999999</v>
      </c>
      <c r="E10" s="161">
        <f>คะแนนเฉลี่ย!AS33</f>
        <v>3.8428571428571425</v>
      </c>
      <c r="F10" s="158">
        <f>C10*D10</f>
        <v>0.9503999999999999</v>
      </c>
      <c r="G10" s="158">
        <f>C10*E10</f>
        <v>0.8454285714285713</v>
      </c>
      <c r="H10" s="158">
        <f>F10-G10</f>
        <v>0.1049714285714286</v>
      </c>
    </row>
    <row r="11" spans="2:8" ht="19.5" customHeight="1">
      <c r="B11" s="159" t="s">
        <v>761</v>
      </c>
      <c r="C11" s="160">
        <v>0.3</v>
      </c>
      <c r="D11" s="160">
        <f>คะแนนเฉลี่ย!AR46</f>
        <v>4.364285714285714</v>
      </c>
      <c r="E11" s="161">
        <f>คะแนนเฉลี่ย!AS46</f>
        <v>3.571428571428571</v>
      </c>
      <c r="F11" s="158">
        <f>C11*D11</f>
        <v>1.3092857142857142</v>
      </c>
      <c r="G11" s="158">
        <f>C11*E11</f>
        <v>1.0714285714285714</v>
      </c>
      <c r="H11" s="158">
        <f>F11-G11</f>
        <v>0.23785714285714277</v>
      </c>
    </row>
    <row r="12" spans="2:8" ht="19.5" customHeight="1">
      <c r="B12" s="159" t="s">
        <v>762</v>
      </c>
      <c r="C12" s="160">
        <v>0.13</v>
      </c>
      <c r="D12" s="160">
        <f>คะแนนเฉลี่ย!AR62</f>
        <v>5.097142857142857</v>
      </c>
      <c r="E12" s="161">
        <f>คะแนนเฉลี่ย!AS62</f>
        <v>3.8666666666666667</v>
      </c>
      <c r="F12" s="158">
        <f>C12*D12</f>
        <v>0.6626285714285715</v>
      </c>
      <c r="G12" s="158">
        <f>C12*E12</f>
        <v>0.5026666666666667</v>
      </c>
      <c r="H12" s="158">
        <f>F12-G12</f>
        <v>0.15996190476190475</v>
      </c>
    </row>
    <row r="13" spans="2:8" ht="19.5" customHeight="1" thickBot="1">
      <c r="B13" s="162"/>
      <c r="C13" s="163"/>
      <c r="D13" s="163"/>
      <c r="E13" s="163"/>
      <c r="F13" s="164"/>
      <c r="G13" s="164"/>
      <c r="H13" s="164"/>
    </row>
    <row r="14" spans="2:8" ht="19.5" customHeight="1" thickBot="1">
      <c r="B14" s="306" t="s">
        <v>763</v>
      </c>
      <c r="C14" s="307"/>
      <c r="D14" s="307"/>
      <c r="E14" s="308"/>
      <c r="F14" s="165">
        <f>SUM(F9:F13)</f>
        <v>4.3696</v>
      </c>
      <c r="G14" s="165">
        <f>SUM(G9:G13)</f>
        <v>3.5297380952380952</v>
      </c>
      <c r="H14" s="309">
        <f>H9+H10+H11+H12</f>
        <v>0.839861904761905</v>
      </c>
    </row>
    <row r="15" spans="2:8" ht="19.5" customHeight="1" thickBot="1">
      <c r="B15" s="306" t="s">
        <v>764</v>
      </c>
      <c r="C15" s="307"/>
      <c r="D15" s="307"/>
      <c r="E15" s="308"/>
      <c r="F15" s="306">
        <f>(F14-G14)/2</f>
        <v>0.41993095238095246</v>
      </c>
      <c r="G15" s="308"/>
      <c r="H15" s="310"/>
    </row>
    <row r="16" spans="2:8" ht="15.75" customHeight="1">
      <c r="B16" s="151"/>
      <c r="C16" s="151"/>
      <c r="D16" s="151"/>
      <c r="E16" s="151"/>
      <c r="F16" s="151"/>
      <c r="G16" s="151"/>
      <c r="H16" s="151"/>
    </row>
    <row r="17" spans="2:8" ht="21" customHeight="1">
      <c r="B17" s="300" t="s">
        <v>765</v>
      </c>
      <c r="C17" s="300"/>
      <c r="D17" s="300"/>
      <c r="E17" s="300"/>
      <c r="F17" s="300"/>
      <c r="G17" s="300"/>
      <c r="H17" s="300"/>
    </row>
    <row r="18" spans="2:8" ht="9.75" customHeight="1" thickBot="1">
      <c r="B18" s="152"/>
      <c r="C18" s="152"/>
      <c r="D18" s="152"/>
      <c r="E18" s="152"/>
      <c r="F18" s="152"/>
      <c r="G18" s="152"/>
      <c r="H18" s="152"/>
    </row>
    <row r="19" spans="2:8" ht="19.5" customHeight="1" thickBot="1">
      <c r="B19" s="301" t="s">
        <v>750</v>
      </c>
      <c r="C19" s="301" t="s">
        <v>751</v>
      </c>
      <c r="D19" s="304" t="s">
        <v>752</v>
      </c>
      <c r="E19" s="304"/>
      <c r="F19" s="304" t="s">
        <v>753</v>
      </c>
      <c r="G19" s="304"/>
      <c r="H19" s="305" t="s">
        <v>754</v>
      </c>
    </row>
    <row r="20" spans="2:8" ht="19.5" customHeight="1" thickBot="1">
      <c r="B20" s="302"/>
      <c r="C20" s="302"/>
      <c r="D20" s="153" t="s">
        <v>766</v>
      </c>
      <c r="E20" s="153" t="s">
        <v>767</v>
      </c>
      <c r="F20" s="301" t="s">
        <v>766</v>
      </c>
      <c r="G20" s="301" t="s">
        <v>767</v>
      </c>
      <c r="H20" s="302"/>
    </row>
    <row r="21" spans="2:8" ht="19.5" customHeight="1" thickBot="1">
      <c r="B21" s="303"/>
      <c r="C21" s="154" t="s">
        <v>757</v>
      </c>
      <c r="D21" s="153" t="s">
        <v>758</v>
      </c>
      <c r="E21" s="153" t="s">
        <v>758</v>
      </c>
      <c r="F21" s="303"/>
      <c r="G21" s="303"/>
      <c r="H21" s="303"/>
    </row>
    <row r="22" spans="2:8" ht="19.5" customHeight="1" thickBot="1">
      <c r="B22" s="166" t="s">
        <v>768</v>
      </c>
      <c r="C22" s="167">
        <v>0.2</v>
      </c>
      <c r="D22" s="168">
        <f>คะแนนเฉลี่ย!AR82</f>
        <v>4.285714285714286</v>
      </c>
      <c r="E22" s="168">
        <f>คะแนนเฉลี่ย!AS82</f>
        <v>3.2857142857142856</v>
      </c>
      <c r="F22" s="168">
        <f aca="true" t="shared" si="0" ref="F22:F27">C22*D22</f>
        <v>0.8571428571428572</v>
      </c>
      <c r="G22" s="168">
        <f aca="true" t="shared" si="1" ref="G22:G27">C22*E22</f>
        <v>0.6571428571428571</v>
      </c>
      <c r="H22" s="156">
        <f aca="true" t="shared" si="2" ref="H22:H27">F22-G22</f>
        <v>0.20000000000000007</v>
      </c>
    </row>
    <row r="23" spans="2:8" ht="19.5" customHeight="1" thickBot="1">
      <c r="B23" s="169" t="s">
        <v>769</v>
      </c>
      <c r="C23" s="170">
        <v>0.14</v>
      </c>
      <c r="D23" s="171">
        <f>คะแนนเฉลี่ย!AR98</f>
        <v>4.171428571428571</v>
      </c>
      <c r="E23" s="171">
        <f>คะแนนเฉลี่ย!AS98</f>
        <v>3.5142857142857142</v>
      </c>
      <c r="F23" s="168">
        <f t="shared" si="0"/>
        <v>0.584</v>
      </c>
      <c r="G23" s="168">
        <f t="shared" si="1"/>
        <v>0.49200000000000005</v>
      </c>
      <c r="H23" s="156">
        <f t="shared" si="2"/>
        <v>0.09199999999999992</v>
      </c>
    </row>
    <row r="24" spans="2:8" ht="19.5" customHeight="1" thickBot="1">
      <c r="B24" s="169" t="s">
        <v>770</v>
      </c>
      <c r="C24" s="170">
        <v>0.16</v>
      </c>
      <c r="D24" s="171">
        <f>คะแนนเฉลี่ย!AR116</f>
        <v>4.171428571428571</v>
      </c>
      <c r="E24" s="171">
        <f>คะแนนเฉลี่ย!AS116</f>
        <v>3.5857142857142854</v>
      </c>
      <c r="F24" s="168">
        <f t="shared" si="0"/>
        <v>0.6674285714285714</v>
      </c>
      <c r="G24" s="168">
        <f t="shared" si="1"/>
        <v>0.5737142857142857</v>
      </c>
      <c r="H24" s="156">
        <f t="shared" si="2"/>
        <v>0.09371428571428564</v>
      </c>
    </row>
    <row r="25" spans="2:8" ht="19.5" customHeight="1" thickBot="1">
      <c r="B25" s="169" t="s">
        <v>771</v>
      </c>
      <c r="C25" s="170">
        <v>0.12</v>
      </c>
      <c r="D25" s="171">
        <f>คะแนนเฉลี่ย!AR135</f>
        <v>4.422857142857142</v>
      </c>
      <c r="E25" s="171">
        <f>คะแนนเฉลี่ย!AS135</f>
        <v>3.7542857142857144</v>
      </c>
      <c r="F25" s="168">
        <f t="shared" si="0"/>
        <v>0.530742857142857</v>
      </c>
      <c r="G25" s="168">
        <f t="shared" si="1"/>
        <v>0.4505142857142857</v>
      </c>
      <c r="H25" s="156">
        <f t="shared" si="2"/>
        <v>0.08022857142857126</v>
      </c>
    </row>
    <row r="26" spans="2:8" ht="19.5" customHeight="1" thickBot="1">
      <c r="B26" s="169" t="s">
        <v>772</v>
      </c>
      <c r="C26" s="170">
        <v>0.1</v>
      </c>
      <c r="D26" s="171">
        <f>คะแนนเฉลี่ย!AR159</f>
        <v>4.281632653061224</v>
      </c>
      <c r="E26" s="171">
        <f>คะแนนเฉลี่ย!AS159</f>
        <v>3.693877551020408</v>
      </c>
      <c r="F26" s="168">
        <f t="shared" si="0"/>
        <v>0.4281632653061224</v>
      </c>
      <c r="G26" s="168">
        <f t="shared" si="1"/>
        <v>0.3693877551020408</v>
      </c>
      <c r="H26" s="156">
        <f t="shared" si="2"/>
        <v>0.058775510204081616</v>
      </c>
    </row>
    <row r="27" spans="2:8" ht="19.5" customHeight="1" thickBot="1">
      <c r="B27" s="172" t="s">
        <v>773</v>
      </c>
      <c r="C27" s="170">
        <v>0.28</v>
      </c>
      <c r="D27" s="173">
        <f>คะแนนเฉลี่ย!AR177</f>
        <v>4.328571428571428</v>
      </c>
      <c r="E27" s="173">
        <f>คะแนนเฉลี่ย!AS177</f>
        <v>3.5285714285714285</v>
      </c>
      <c r="F27" s="168">
        <f t="shared" si="0"/>
        <v>1.212</v>
      </c>
      <c r="G27" s="168">
        <f t="shared" si="1"/>
        <v>0.9880000000000001</v>
      </c>
      <c r="H27" s="156">
        <f t="shared" si="2"/>
        <v>0.22399999999999987</v>
      </c>
    </row>
    <row r="28" spans="2:8" ht="19.5" customHeight="1" thickBot="1">
      <c r="B28" s="311"/>
      <c r="C28" s="312"/>
      <c r="D28" s="312"/>
      <c r="E28" s="313"/>
      <c r="F28" s="174">
        <f>SUM(F22:F27)</f>
        <v>4.279477551020408</v>
      </c>
      <c r="G28" s="174">
        <f>SUM(G22:G27)</f>
        <v>3.5307591836734695</v>
      </c>
      <c r="H28" s="314">
        <f>H22+H23+H24+H25+H26+H27</f>
        <v>0.7487183673469383</v>
      </c>
    </row>
    <row r="29" spans="2:8" ht="19.5" customHeight="1" thickBot="1">
      <c r="B29" s="316" t="s">
        <v>774</v>
      </c>
      <c r="C29" s="312"/>
      <c r="D29" s="312"/>
      <c r="E29" s="313"/>
      <c r="F29" s="311">
        <f>(F28-G28)/2</f>
        <v>0.3743591836734692</v>
      </c>
      <c r="G29" s="317"/>
      <c r="H29" s="315"/>
    </row>
    <row r="31" ht="19.5" customHeight="1">
      <c r="D31" s="67"/>
    </row>
  </sheetData>
  <sheetProtection/>
  <mergeCells count="25">
    <mergeCell ref="F20:F21"/>
    <mergeCell ref="G20:G21"/>
    <mergeCell ref="B28:E28"/>
    <mergeCell ref="H28:H29"/>
    <mergeCell ref="B29:E29"/>
    <mergeCell ref="F29:G29"/>
    <mergeCell ref="B14:E14"/>
    <mergeCell ref="H14:H15"/>
    <mergeCell ref="B15:E15"/>
    <mergeCell ref="F15:G15"/>
    <mergeCell ref="B17:H17"/>
    <mergeCell ref="B19:B21"/>
    <mergeCell ref="C19:C20"/>
    <mergeCell ref="D19:E19"/>
    <mergeCell ref="F19:G19"/>
    <mergeCell ref="H19:H21"/>
    <mergeCell ref="B2:H2"/>
    <mergeCell ref="B4:H4"/>
    <mergeCell ref="B6:B8"/>
    <mergeCell ref="C6:C7"/>
    <mergeCell ref="D6:E6"/>
    <mergeCell ref="F6:G6"/>
    <mergeCell ref="H6:H8"/>
    <mergeCell ref="F7:F8"/>
    <mergeCell ref="G7:G8"/>
  </mergeCells>
  <printOptions horizontalCentered="1" verticalCentered="1"/>
  <pageMargins left="0.7086614173228347" right="0.7086614173228347" top="1.141732283464567" bottom="0.5511811023622047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3">
      <selection activeCell="B2" sqref="B2:C23"/>
    </sheetView>
  </sheetViews>
  <sheetFormatPr defaultColWidth="9.140625" defaultRowHeight="15"/>
  <cols>
    <col min="1" max="1" width="3.8515625" style="39" customWidth="1"/>
    <col min="2" max="2" width="47.8515625" style="39" customWidth="1"/>
    <col min="3" max="3" width="22.140625" style="39" customWidth="1"/>
    <col min="4" max="4" width="3.140625" style="39" customWidth="1"/>
    <col min="5" max="16384" width="9.00390625" style="39" customWidth="1"/>
  </cols>
  <sheetData>
    <row r="1" spans="1:3" ht="8.25" customHeight="1">
      <c r="A1" s="121"/>
      <c r="B1" s="121"/>
      <c r="C1" s="121"/>
    </row>
    <row r="2" spans="1:4" ht="22.5">
      <c r="A2" s="138"/>
      <c r="B2" s="318" t="s">
        <v>854</v>
      </c>
      <c r="C2" s="318"/>
      <c r="D2" s="40"/>
    </row>
    <row r="3" spans="1:4" ht="22.5">
      <c r="A3" s="138"/>
      <c r="B3" s="319" t="s">
        <v>775</v>
      </c>
      <c r="C3" s="319"/>
      <c r="D3" s="41"/>
    </row>
    <row r="4" spans="1:3" ht="15" customHeight="1" thickBot="1">
      <c r="A4" s="121"/>
      <c r="B4" s="121"/>
      <c r="C4" s="121"/>
    </row>
    <row r="5" spans="1:4" ht="23.25" thickBot="1">
      <c r="A5" s="121"/>
      <c r="B5" s="320" t="s">
        <v>776</v>
      </c>
      <c r="C5" s="320"/>
      <c r="D5" s="42"/>
    </row>
    <row r="6" spans="1:4" ht="23.25" thickBot="1">
      <c r="A6" s="121"/>
      <c r="B6" s="175" t="s">
        <v>716</v>
      </c>
      <c r="C6" s="175" t="s">
        <v>777</v>
      </c>
      <c r="D6" s="43"/>
    </row>
    <row r="7" spans="1:6" ht="23.25" thickBot="1">
      <c r="A7" s="121"/>
      <c r="B7" s="176" t="s">
        <v>759</v>
      </c>
      <c r="C7" s="177">
        <f>สรุปผล!H9</f>
        <v>0.3370714285714289</v>
      </c>
      <c r="D7" s="45"/>
      <c r="E7" s="46"/>
      <c r="F7" s="44"/>
    </row>
    <row r="8" spans="1:6" ht="23.25" thickBot="1">
      <c r="A8" s="121"/>
      <c r="B8" s="176" t="s">
        <v>760</v>
      </c>
      <c r="C8" s="177">
        <f>สรุปผล!H10</f>
        <v>0.1049714285714286</v>
      </c>
      <c r="D8" s="45"/>
      <c r="E8" s="46"/>
      <c r="F8" s="44"/>
    </row>
    <row r="9" spans="1:6" ht="23.25" thickBot="1">
      <c r="A9" s="121"/>
      <c r="B9" s="176" t="s">
        <v>761</v>
      </c>
      <c r="C9" s="177">
        <f>สรุปผล!H11</f>
        <v>0.23785714285714277</v>
      </c>
      <c r="D9" s="45"/>
      <c r="E9" s="46"/>
      <c r="F9" s="44"/>
    </row>
    <row r="10" spans="1:6" ht="23.25" thickBot="1">
      <c r="A10" s="121"/>
      <c r="B10" s="176" t="s">
        <v>762</v>
      </c>
      <c r="C10" s="177">
        <f>สรุปผล!H12</f>
        <v>0.15996190476190475</v>
      </c>
      <c r="D10" s="45"/>
      <c r="E10" s="46"/>
      <c r="F10" s="44"/>
    </row>
    <row r="11" spans="1:6" ht="23.25" thickBot="1">
      <c r="A11" s="121"/>
      <c r="B11" s="178" t="s">
        <v>774</v>
      </c>
      <c r="C11" s="177">
        <f>สรุปผล!H14</f>
        <v>0.839861904761905</v>
      </c>
      <c r="D11" s="45"/>
      <c r="F11" s="47"/>
    </row>
    <row r="12" spans="1:4" ht="14.25" customHeight="1">
      <c r="A12" s="121"/>
      <c r="B12" s="105"/>
      <c r="C12" s="179"/>
      <c r="D12" s="45"/>
    </row>
    <row r="13" spans="1:4" ht="15" customHeight="1" thickBot="1">
      <c r="A13" s="121"/>
      <c r="B13" s="180"/>
      <c r="C13" s="180"/>
      <c r="D13" s="45"/>
    </row>
    <row r="14" spans="1:4" ht="23.25" thickBot="1">
      <c r="A14" s="121"/>
      <c r="B14" s="320" t="s">
        <v>778</v>
      </c>
      <c r="C14" s="320"/>
      <c r="D14" s="45"/>
    </row>
    <row r="15" spans="1:3" ht="23.25" thickBot="1">
      <c r="A15" s="121"/>
      <c r="B15" s="175" t="s">
        <v>716</v>
      </c>
      <c r="C15" s="175" t="s">
        <v>777</v>
      </c>
    </row>
    <row r="16" spans="1:5" ht="23.25" thickBot="1">
      <c r="A16" s="121"/>
      <c r="B16" s="176" t="s">
        <v>768</v>
      </c>
      <c r="C16" s="181">
        <f>สรุปผล!H22</f>
        <v>0.20000000000000007</v>
      </c>
      <c r="E16" s="48"/>
    </row>
    <row r="17" spans="1:5" ht="23.25" thickBot="1">
      <c r="A17" s="121"/>
      <c r="B17" s="176" t="s">
        <v>769</v>
      </c>
      <c r="C17" s="181">
        <f>สรุปผล!H23</f>
        <v>0.09199999999999992</v>
      </c>
      <c r="E17" s="48"/>
    </row>
    <row r="18" spans="1:5" ht="23.25" thickBot="1">
      <c r="A18" s="121"/>
      <c r="B18" s="176" t="s">
        <v>770</v>
      </c>
      <c r="C18" s="181">
        <f>สรุปผล!H24</f>
        <v>0.09371428571428564</v>
      </c>
      <c r="E18" s="48"/>
    </row>
    <row r="19" spans="1:5" ht="23.25" thickBot="1">
      <c r="A19" s="121"/>
      <c r="B19" s="176" t="s">
        <v>771</v>
      </c>
      <c r="C19" s="181">
        <f>สรุปผล!H25</f>
        <v>0.08022857142857126</v>
      </c>
      <c r="E19" s="48"/>
    </row>
    <row r="20" spans="1:5" ht="23.25" thickBot="1">
      <c r="A20" s="121"/>
      <c r="B20" s="176" t="s">
        <v>772</v>
      </c>
      <c r="C20" s="181">
        <f>สรุปผล!H26</f>
        <v>0.058775510204081616</v>
      </c>
      <c r="E20" s="48"/>
    </row>
    <row r="21" spans="1:5" ht="23.25" thickBot="1">
      <c r="A21" s="121"/>
      <c r="B21" s="176" t="s">
        <v>773</v>
      </c>
      <c r="C21" s="181">
        <f>สรุปผล!H27</f>
        <v>0.22399999999999987</v>
      </c>
      <c r="E21" s="48"/>
    </row>
    <row r="22" spans="1:5" ht="23.25" thickBot="1">
      <c r="A22" s="121"/>
      <c r="B22" s="182" t="s">
        <v>774</v>
      </c>
      <c r="C22" s="181">
        <f>สรุปผล!H28</f>
        <v>0.7487183673469383</v>
      </c>
      <c r="E22" s="48"/>
    </row>
    <row r="23" spans="1:3" ht="22.5">
      <c r="A23" s="121"/>
      <c r="B23" s="121"/>
      <c r="C23" s="121"/>
    </row>
    <row r="24" spans="1:3" ht="22.5">
      <c r="A24" s="121"/>
      <c r="B24" s="121"/>
      <c r="C24" s="121"/>
    </row>
    <row r="25" spans="1:3" ht="22.5">
      <c r="A25" s="121"/>
      <c r="B25" s="121"/>
      <c r="C25" s="121"/>
    </row>
    <row r="26" spans="1:3" ht="22.5">
      <c r="A26" s="121"/>
      <c r="B26" s="121"/>
      <c r="C26" s="121"/>
    </row>
    <row r="27" spans="1:3" ht="22.5">
      <c r="A27" s="121"/>
      <c r="B27" s="121"/>
      <c r="C27" s="121"/>
    </row>
    <row r="28" spans="1:3" ht="22.5">
      <c r="A28" s="121"/>
      <c r="B28" s="121"/>
      <c r="C28" s="121"/>
    </row>
    <row r="29" spans="1:3" ht="22.5">
      <c r="A29" s="121"/>
      <c r="B29" s="121"/>
      <c r="C29" s="121"/>
    </row>
    <row r="30" spans="1:3" ht="22.5">
      <c r="A30" s="121"/>
      <c r="B30" s="121"/>
      <c r="C30" s="121"/>
    </row>
    <row r="31" spans="1:3" ht="22.5">
      <c r="A31" s="121"/>
      <c r="B31" s="121"/>
      <c r="C31" s="121"/>
    </row>
    <row r="32" spans="1:3" ht="22.5">
      <c r="A32" s="121"/>
      <c r="B32" s="121"/>
      <c r="C32" s="121"/>
    </row>
    <row r="33" spans="1:3" ht="22.5">
      <c r="A33" s="121"/>
      <c r="B33" s="121"/>
      <c r="C33" s="121"/>
    </row>
    <row r="34" spans="1:3" ht="22.5">
      <c r="A34" s="121"/>
      <c r="B34" s="121"/>
      <c r="C34" s="121"/>
    </row>
    <row r="35" spans="1:3" ht="22.5">
      <c r="A35" s="121"/>
      <c r="B35" s="121"/>
      <c r="C35" s="121"/>
    </row>
    <row r="36" spans="1:3" ht="22.5">
      <c r="A36" s="121"/>
      <c r="B36" s="121"/>
      <c r="C36" s="121"/>
    </row>
    <row r="37" spans="1:3" ht="22.5">
      <c r="A37" s="121"/>
      <c r="B37" s="121"/>
      <c r="C37" s="121"/>
    </row>
    <row r="38" spans="1:3" ht="22.5">
      <c r="A38" s="121"/>
      <c r="B38" s="121"/>
      <c r="C38" s="121"/>
    </row>
    <row r="39" spans="1:3" ht="22.5">
      <c r="A39" s="121"/>
      <c r="B39" s="121"/>
      <c r="C39" s="121"/>
    </row>
    <row r="40" spans="1:3" ht="22.5">
      <c r="A40" s="121"/>
      <c r="B40" s="121"/>
      <c r="C40" s="121"/>
    </row>
    <row r="41" spans="1:3" ht="22.5">
      <c r="A41" s="121"/>
      <c r="B41" s="121"/>
      <c r="C41" s="121"/>
    </row>
  </sheetData>
  <sheetProtection/>
  <mergeCells count="4">
    <mergeCell ref="B2:C2"/>
    <mergeCell ref="B3:C3"/>
    <mergeCell ref="B5:C5"/>
    <mergeCell ref="B14:C14"/>
  </mergeCells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zoomScalePageLayoutView="0" workbookViewId="0" topLeftCell="A5">
      <selection activeCell="AQ10" sqref="AQ10"/>
    </sheetView>
  </sheetViews>
  <sheetFormatPr defaultColWidth="3.28125" defaultRowHeight="15" customHeight="1"/>
  <cols>
    <col min="1" max="1" width="3.421875" style="60" customWidth="1"/>
    <col min="2" max="4" width="3.28125" style="60" customWidth="1"/>
    <col min="5" max="5" width="3.00390625" style="60" customWidth="1"/>
    <col min="6" max="6" width="3.28125" style="60" customWidth="1"/>
    <col min="7" max="7" width="4.00390625" style="60" customWidth="1"/>
    <col min="8" max="11" width="3.28125" style="60" customWidth="1"/>
    <col min="12" max="12" width="3.00390625" style="61" customWidth="1"/>
    <col min="13" max="13" width="0.9921875" style="63" customWidth="1"/>
    <col min="14" max="14" width="2.421875" style="60" customWidth="1"/>
    <col min="15" max="24" width="3.28125" style="60" customWidth="1"/>
    <col min="25" max="25" width="3.57421875" style="60" customWidth="1"/>
    <col min="26" max="26" width="5.140625" style="60" customWidth="1"/>
    <col min="27" max="16384" width="3.28125" style="60" customWidth="1"/>
  </cols>
  <sheetData>
    <row r="1" spans="1:26" ht="15" customHeight="1">
      <c r="A1" s="192" t="s">
        <v>855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85"/>
      <c r="M1" s="104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 ht="15" customHeight="1">
      <c r="A2" s="192"/>
      <c r="B2" s="192"/>
      <c r="C2" s="192"/>
      <c r="D2" s="204"/>
      <c r="E2" s="204"/>
      <c r="F2" s="204"/>
      <c r="G2" s="204"/>
      <c r="H2" s="204"/>
      <c r="I2" s="204"/>
      <c r="J2" s="204"/>
      <c r="K2" s="204"/>
      <c r="L2" s="191"/>
      <c r="M2" s="205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192"/>
    </row>
    <row r="3" spans="1:26" ht="26.25" customHeight="1">
      <c r="A3" s="192"/>
      <c r="B3" s="192"/>
      <c r="C3" s="192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204"/>
      <c r="X3" s="204"/>
      <c r="Y3" s="204"/>
      <c r="Z3" s="192"/>
    </row>
    <row r="4" spans="1:26" ht="26.25" customHeight="1">
      <c r="A4" s="192"/>
      <c r="B4" s="192"/>
      <c r="C4" s="192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2"/>
      <c r="X4" s="192"/>
      <c r="Y4" s="192"/>
      <c r="Z4" s="192"/>
    </row>
    <row r="5" spans="1:26" ht="24.7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322" t="s">
        <v>791</v>
      </c>
      <c r="M5" s="32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</row>
    <row r="6" spans="1:26" ht="27.75" customHeight="1">
      <c r="A6" s="192"/>
      <c r="B6" s="185"/>
      <c r="C6" s="194" t="s">
        <v>792</v>
      </c>
      <c r="D6" s="185"/>
      <c r="E6" s="185"/>
      <c r="F6" s="185"/>
      <c r="G6" s="185"/>
      <c r="H6" s="185"/>
      <c r="I6" s="185"/>
      <c r="J6" s="185"/>
      <c r="K6" s="185"/>
      <c r="L6" s="195"/>
      <c r="M6" s="196">
        <v>5</v>
      </c>
      <c r="N6" s="323">
        <v>5</v>
      </c>
      <c r="O6" s="185"/>
      <c r="P6" s="185"/>
      <c r="Q6" s="185"/>
      <c r="R6" s="185"/>
      <c r="S6" s="185" t="s">
        <v>793</v>
      </c>
      <c r="T6" s="194"/>
      <c r="U6" s="185"/>
      <c r="V6" s="192"/>
      <c r="W6" s="192"/>
      <c r="X6" s="192"/>
      <c r="Y6" s="192"/>
      <c r="Z6" s="192"/>
    </row>
    <row r="7" spans="1:26" ht="15" customHeight="1">
      <c r="A7" s="192"/>
      <c r="B7" s="185"/>
      <c r="C7" s="192"/>
      <c r="D7" s="185"/>
      <c r="E7" s="185"/>
      <c r="F7" s="185"/>
      <c r="G7" s="185"/>
      <c r="H7" s="185"/>
      <c r="I7" s="185"/>
      <c r="J7" s="185"/>
      <c r="K7" s="185"/>
      <c r="L7" s="195"/>
      <c r="M7" s="183"/>
      <c r="N7" s="323"/>
      <c r="O7" s="185"/>
      <c r="P7" s="185"/>
      <c r="Q7" s="185"/>
      <c r="R7" s="185"/>
      <c r="S7" s="185"/>
      <c r="T7" s="185"/>
      <c r="U7" s="185"/>
      <c r="V7" s="185"/>
      <c r="W7" s="185"/>
      <c r="X7" s="192"/>
      <c r="Y7" s="192"/>
      <c r="Z7" s="192"/>
    </row>
    <row r="8" spans="1:26" ht="15" customHeight="1">
      <c r="A8" s="192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95"/>
      <c r="M8" s="184">
        <v>4</v>
      </c>
      <c r="N8" s="324">
        <v>4</v>
      </c>
      <c r="O8" s="185"/>
      <c r="P8" s="185"/>
      <c r="Q8" s="185"/>
      <c r="R8" s="185"/>
      <c r="S8" s="185"/>
      <c r="T8" s="185"/>
      <c r="U8" s="185"/>
      <c r="V8" s="185"/>
      <c r="W8" s="185"/>
      <c r="X8" s="192"/>
      <c r="Y8" s="192"/>
      <c r="Z8" s="192"/>
    </row>
    <row r="9" spans="1:26" ht="15" customHeight="1">
      <c r="A9" s="192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95"/>
      <c r="M9" s="183"/>
      <c r="N9" s="324"/>
      <c r="O9" s="185"/>
      <c r="P9" s="185"/>
      <c r="Q9" s="185"/>
      <c r="R9" s="185"/>
      <c r="S9" s="185"/>
      <c r="T9" s="185"/>
      <c r="U9" s="185"/>
      <c r="V9" s="185"/>
      <c r="W9" s="185"/>
      <c r="X9" s="192"/>
      <c r="Y9" s="192"/>
      <c r="Z9" s="192"/>
    </row>
    <row r="10" spans="1:26" ht="15" customHeight="1">
      <c r="A10" s="192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95"/>
      <c r="M10" s="184">
        <v>3</v>
      </c>
      <c r="N10" s="324">
        <v>3</v>
      </c>
      <c r="O10" s="185"/>
      <c r="P10" s="185"/>
      <c r="Q10" s="185"/>
      <c r="R10" s="185"/>
      <c r="S10" s="185"/>
      <c r="T10" s="185"/>
      <c r="U10" s="185"/>
      <c r="V10" s="185"/>
      <c r="W10" s="185"/>
      <c r="X10" s="192"/>
      <c r="Y10" s="192"/>
      <c r="Z10" s="192"/>
    </row>
    <row r="11" spans="1:26" ht="15" customHeight="1">
      <c r="A11" s="192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95"/>
      <c r="M11" s="183"/>
      <c r="N11" s="324"/>
      <c r="O11" s="185"/>
      <c r="P11" s="185"/>
      <c r="Q11" s="185"/>
      <c r="R11" s="185"/>
      <c r="S11" s="185"/>
      <c r="T11" s="185"/>
      <c r="U11" s="185"/>
      <c r="V11" s="185"/>
      <c r="W11" s="185"/>
      <c r="X11" s="192"/>
      <c r="Y11" s="192"/>
      <c r="Z11" s="192"/>
    </row>
    <row r="12" spans="1:26" ht="15" customHeight="1">
      <c r="A12" s="192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95"/>
      <c r="M12" s="184">
        <v>2</v>
      </c>
      <c r="N12" s="324">
        <v>2</v>
      </c>
      <c r="O12" s="185"/>
      <c r="P12" s="185"/>
      <c r="Q12" s="185"/>
      <c r="R12" s="185"/>
      <c r="S12" s="185"/>
      <c r="T12" s="185"/>
      <c r="U12" s="185"/>
      <c r="V12" s="185"/>
      <c r="W12" s="185"/>
      <c r="X12" s="192"/>
      <c r="Y12" s="192"/>
      <c r="Z12" s="192"/>
    </row>
    <row r="13" spans="1:26" ht="15" customHeight="1">
      <c r="A13" s="192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95"/>
      <c r="M13" s="183"/>
      <c r="N13" s="324"/>
      <c r="O13" s="185"/>
      <c r="P13" s="185"/>
      <c r="Q13" s="185"/>
      <c r="R13" s="185"/>
      <c r="S13" s="185"/>
      <c r="T13" s="185"/>
      <c r="U13" s="185"/>
      <c r="V13" s="185"/>
      <c r="W13" s="185"/>
      <c r="X13" s="192"/>
      <c r="Y13" s="192"/>
      <c r="Z13" s="192"/>
    </row>
    <row r="14" spans="1:26" ht="15" customHeight="1">
      <c r="A14" s="192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95"/>
      <c r="M14" s="184">
        <v>1</v>
      </c>
      <c r="N14" s="324">
        <v>1</v>
      </c>
      <c r="O14" s="185"/>
      <c r="P14" s="185"/>
      <c r="Q14" s="185"/>
      <c r="R14" s="185"/>
      <c r="S14" s="185"/>
      <c r="T14" s="185"/>
      <c r="U14" s="185"/>
      <c r="V14" s="185"/>
      <c r="W14" s="185"/>
      <c r="X14" s="192"/>
      <c r="Y14" s="192"/>
      <c r="Z14" s="192"/>
    </row>
    <row r="15" spans="1:26" ht="15" customHeight="1">
      <c r="A15" s="192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95"/>
      <c r="M15" s="183"/>
      <c r="N15" s="324"/>
      <c r="O15" s="185"/>
      <c r="P15" s="185"/>
      <c r="Q15" s="185"/>
      <c r="R15" s="185"/>
      <c r="S15" s="185"/>
      <c r="T15" s="185"/>
      <c r="U15" s="185"/>
      <c r="V15" s="185"/>
      <c r="W15" s="185"/>
      <c r="X15" s="192"/>
      <c r="Y15" s="192"/>
      <c r="Z15" s="192"/>
    </row>
    <row r="16" spans="1:26" s="62" customFormat="1" ht="15" customHeight="1" thickBot="1">
      <c r="A16" s="322" t="s">
        <v>843</v>
      </c>
      <c r="B16" s="197">
        <v>5</v>
      </c>
      <c r="C16" s="186"/>
      <c r="D16" s="186">
        <v>4</v>
      </c>
      <c r="E16" s="186"/>
      <c r="F16" s="186">
        <v>3</v>
      </c>
      <c r="G16" s="186"/>
      <c r="H16" s="187">
        <v>2</v>
      </c>
      <c r="I16" s="186"/>
      <c r="J16" s="186">
        <v>1</v>
      </c>
      <c r="K16" s="186"/>
      <c r="L16" s="186"/>
      <c r="M16" s="188"/>
      <c r="N16" s="186"/>
      <c r="O16" s="189">
        <v>-1</v>
      </c>
      <c r="P16" s="189"/>
      <c r="Q16" s="189">
        <v>-2</v>
      </c>
      <c r="R16" s="189"/>
      <c r="S16" s="189">
        <v>-3</v>
      </c>
      <c r="T16" s="189"/>
      <c r="U16" s="189">
        <v>-4</v>
      </c>
      <c r="V16" s="189"/>
      <c r="W16" s="198">
        <v>-5</v>
      </c>
      <c r="X16" s="322" t="s">
        <v>728</v>
      </c>
      <c r="Y16" s="322"/>
      <c r="Z16" s="185"/>
    </row>
    <row r="17" spans="1:26" ht="5.25" customHeight="1">
      <c r="A17" s="322"/>
      <c r="B17" s="199"/>
      <c r="C17" s="200"/>
      <c r="D17" s="201"/>
      <c r="E17" s="200"/>
      <c r="F17" s="201"/>
      <c r="G17" s="202"/>
      <c r="H17" s="201"/>
      <c r="I17" s="202"/>
      <c r="J17" s="201"/>
      <c r="K17" s="202"/>
      <c r="L17" s="203"/>
      <c r="M17" s="190"/>
      <c r="N17" s="199"/>
      <c r="O17" s="202"/>
      <c r="P17" s="201"/>
      <c r="Q17" s="202"/>
      <c r="R17" s="201"/>
      <c r="S17" s="202"/>
      <c r="T17" s="201"/>
      <c r="U17" s="202"/>
      <c r="V17" s="201"/>
      <c r="W17" s="185"/>
      <c r="X17" s="322"/>
      <c r="Y17" s="322"/>
      <c r="Z17" s="192"/>
    </row>
    <row r="18" spans="1:26" ht="9" customHeight="1">
      <c r="A18" s="192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95"/>
      <c r="M18" s="183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92"/>
      <c r="Y18" s="192"/>
      <c r="Z18" s="192"/>
    </row>
    <row r="19" spans="1:26" ht="15" customHeight="1">
      <c r="A19" s="192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95"/>
      <c r="M19" s="184">
        <v>-2</v>
      </c>
      <c r="N19" s="324">
        <v>-1</v>
      </c>
      <c r="O19" s="185"/>
      <c r="P19" s="185"/>
      <c r="Q19" s="185"/>
      <c r="R19" s="185"/>
      <c r="S19" s="185"/>
      <c r="T19" s="185"/>
      <c r="U19" s="185"/>
      <c r="V19" s="185"/>
      <c r="W19" s="185"/>
      <c r="X19" s="192"/>
      <c r="Y19" s="192"/>
      <c r="Z19" s="192"/>
    </row>
    <row r="20" spans="1:26" ht="15" customHeight="1">
      <c r="A20" s="192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95"/>
      <c r="M20" s="183"/>
      <c r="N20" s="324"/>
      <c r="O20" s="185"/>
      <c r="P20" s="185"/>
      <c r="Q20" s="185"/>
      <c r="R20" s="185"/>
      <c r="S20" s="185"/>
      <c r="T20" s="185"/>
      <c r="U20" s="185"/>
      <c r="V20" s="185"/>
      <c r="W20" s="185"/>
      <c r="X20" s="192"/>
      <c r="Y20" s="192"/>
      <c r="Z20" s="192"/>
    </row>
    <row r="21" spans="1:33" ht="15" customHeight="1">
      <c r="A21" s="192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95"/>
      <c r="M21" s="184">
        <v>-2</v>
      </c>
      <c r="N21" s="324">
        <v>-2</v>
      </c>
      <c r="O21" s="185"/>
      <c r="P21" s="185"/>
      <c r="Q21" s="185"/>
      <c r="R21" s="185"/>
      <c r="S21" s="185"/>
      <c r="T21" s="185"/>
      <c r="U21" s="185"/>
      <c r="V21" s="185"/>
      <c r="W21" s="185"/>
      <c r="X21" s="192"/>
      <c r="Y21" s="192"/>
      <c r="Z21" s="192"/>
      <c r="AG21" s="60" t="s">
        <v>895</v>
      </c>
    </row>
    <row r="22" spans="1:26" ht="15" customHeight="1">
      <c r="A22" s="192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95"/>
      <c r="M22" s="183"/>
      <c r="N22" s="324"/>
      <c r="O22" s="185"/>
      <c r="P22" s="185"/>
      <c r="Q22" s="185"/>
      <c r="R22" s="185"/>
      <c r="S22" s="185"/>
      <c r="T22" s="185"/>
      <c r="U22" s="185"/>
      <c r="V22" s="185"/>
      <c r="W22" s="185"/>
      <c r="X22" s="192"/>
      <c r="Y22" s="192"/>
      <c r="Z22" s="192"/>
    </row>
    <row r="23" spans="1:26" ht="15" customHeight="1">
      <c r="A23" s="192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95"/>
      <c r="M23" s="184">
        <v>-2</v>
      </c>
      <c r="N23" s="324">
        <v>-3</v>
      </c>
      <c r="O23" s="185"/>
      <c r="P23" s="185"/>
      <c r="Q23" s="185"/>
      <c r="R23" s="185"/>
      <c r="S23" s="185"/>
      <c r="T23" s="185"/>
      <c r="U23" s="185"/>
      <c r="V23" s="185"/>
      <c r="W23" s="185"/>
      <c r="X23" s="192"/>
      <c r="Y23" s="192"/>
      <c r="Z23" s="192"/>
    </row>
    <row r="24" spans="1:26" ht="15" customHeight="1">
      <c r="A24" s="192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95"/>
      <c r="M24" s="183"/>
      <c r="N24" s="324"/>
      <c r="O24" s="185"/>
      <c r="P24" s="185"/>
      <c r="Q24" s="185"/>
      <c r="R24" s="185"/>
      <c r="S24" s="185"/>
      <c r="T24" s="185"/>
      <c r="U24" s="185"/>
      <c r="V24" s="185"/>
      <c r="W24" s="185"/>
      <c r="X24" s="192"/>
      <c r="Y24" s="192"/>
      <c r="Z24" s="192"/>
    </row>
    <row r="25" spans="1:26" ht="15" customHeight="1">
      <c r="A25" s="192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95"/>
      <c r="M25" s="184">
        <v>-2</v>
      </c>
      <c r="N25" s="324">
        <v>-4</v>
      </c>
      <c r="O25" s="185"/>
      <c r="P25" s="185"/>
      <c r="Q25" s="185"/>
      <c r="R25" s="185"/>
      <c r="S25" s="185"/>
      <c r="T25" s="185"/>
      <c r="U25" s="185"/>
      <c r="V25" s="185"/>
      <c r="W25" s="185"/>
      <c r="X25" s="192"/>
      <c r="Y25" s="192"/>
      <c r="Z25" s="192"/>
    </row>
    <row r="26" spans="1:26" ht="15" customHeight="1">
      <c r="A26" s="192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95"/>
      <c r="M26" s="183"/>
      <c r="N26" s="324"/>
      <c r="O26" s="185"/>
      <c r="P26" s="185"/>
      <c r="Q26" s="185"/>
      <c r="R26" s="185"/>
      <c r="S26" s="185"/>
      <c r="T26" s="185"/>
      <c r="U26" s="185"/>
      <c r="V26" s="185"/>
      <c r="W26" s="185"/>
      <c r="X26" s="192"/>
      <c r="Y26" s="192"/>
      <c r="Z26" s="192"/>
    </row>
    <row r="27" spans="1:26" ht="15" customHeight="1">
      <c r="A27" s="192"/>
      <c r="B27" s="192"/>
      <c r="C27" s="185"/>
      <c r="D27" s="185"/>
      <c r="E27" s="185"/>
      <c r="F27" s="185"/>
      <c r="G27" s="185"/>
      <c r="H27" s="185"/>
      <c r="I27" s="185"/>
      <c r="J27" s="185"/>
      <c r="K27" s="185"/>
      <c r="L27" s="195"/>
      <c r="M27" s="184">
        <v>-2</v>
      </c>
      <c r="N27" s="323">
        <v>-5</v>
      </c>
      <c r="O27" s="185"/>
      <c r="P27" s="185"/>
      <c r="Q27" s="185"/>
      <c r="R27" s="185"/>
      <c r="S27" s="185"/>
      <c r="T27" s="192"/>
      <c r="U27" s="185"/>
      <c r="V27" s="185"/>
      <c r="W27" s="185"/>
      <c r="X27" s="192"/>
      <c r="Y27" s="192"/>
      <c r="Z27" s="192"/>
    </row>
    <row r="28" spans="1:26" ht="15" customHeight="1">
      <c r="A28" s="192"/>
      <c r="B28" s="194" t="s">
        <v>794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95"/>
      <c r="M28" s="183"/>
      <c r="N28" s="323"/>
      <c r="O28" s="185"/>
      <c r="P28" s="185"/>
      <c r="Q28" s="185"/>
      <c r="R28" s="185"/>
      <c r="S28" s="185"/>
      <c r="T28" s="194" t="s">
        <v>795</v>
      </c>
      <c r="U28" s="185"/>
      <c r="V28" s="185"/>
      <c r="W28" s="185"/>
      <c r="X28" s="192"/>
      <c r="Y28" s="192"/>
      <c r="Z28" s="192"/>
    </row>
    <row r="29" spans="1:26" ht="27.75" customHeight="1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322" t="s">
        <v>717</v>
      </c>
      <c r="M29" s="32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</row>
    <row r="34" ht="15" customHeight="1">
      <c r="C34" s="64"/>
    </row>
  </sheetData>
  <sheetProtection/>
  <mergeCells count="15">
    <mergeCell ref="N25:N26"/>
    <mergeCell ref="N27:N28"/>
    <mergeCell ref="L29:M29"/>
    <mergeCell ref="N14:N15"/>
    <mergeCell ref="A16:A17"/>
    <mergeCell ref="X16:Y17"/>
    <mergeCell ref="N19:N20"/>
    <mergeCell ref="N21:N22"/>
    <mergeCell ref="N23:N24"/>
    <mergeCell ref="D3:V3"/>
    <mergeCell ref="L5:M5"/>
    <mergeCell ref="N6:N7"/>
    <mergeCell ref="N8:N9"/>
    <mergeCell ref="N10:N11"/>
    <mergeCell ref="N12:N13"/>
  </mergeCells>
  <printOptions horizontalCentered="1" verticalCentered="1"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C8" sqref="C8"/>
    </sheetView>
  </sheetViews>
  <sheetFormatPr defaultColWidth="4.28125" defaultRowHeight="31.5" customHeight="1"/>
  <cols>
    <col min="1" max="16384" width="4.28125" style="23" customWidth="1"/>
  </cols>
  <sheetData>
    <row r="1" spans="1:18" ht="31.5" customHeight="1">
      <c r="A1" s="327" t="s">
        <v>723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24" customHeight="1">
      <c r="A2" s="328" t="s">
        <v>724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</row>
    <row r="3" spans="9:10" ht="22.5" customHeight="1">
      <c r="I3" s="329" t="s">
        <v>725</v>
      </c>
      <c r="J3" s="329"/>
    </row>
    <row r="4" spans="2:17" ht="22.5" customHeight="1">
      <c r="B4" s="24"/>
      <c r="C4" s="25"/>
      <c r="D4" s="330" t="s">
        <v>726</v>
      </c>
      <c r="E4" s="330"/>
      <c r="F4" s="330"/>
      <c r="G4" s="330"/>
      <c r="H4" s="26"/>
      <c r="I4" s="26"/>
      <c r="J4" s="331" t="s">
        <v>727</v>
      </c>
      <c r="K4" s="330"/>
      <c r="L4" s="330"/>
      <c r="M4" s="330"/>
      <c r="N4" s="330"/>
      <c r="O4" s="330"/>
      <c r="P4" s="330"/>
      <c r="Q4" s="332"/>
    </row>
    <row r="5" spans="2:17" ht="22.5" customHeight="1">
      <c r="B5" s="27"/>
      <c r="C5" s="28"/>
      <c r="D5" s="28"/>
      <c r="E5" s="28"/>
      <c r="F5" s="28"/>
      <c r="G5" s="28"/>
      <c r="H5" s="28"/>
      <c r="I5" s="28"/>
      <c r="J5" s="27"/>
      <c r="K5" s="28"/>
      <c r="L5" s="28"/>
      <c r="M5" s="28"/>
      <c r="N5" s="28"/>
      <c r="O5" s="28"/>
      <c r="P5" s="28"/>
      <c r="Q5" s="29"/>
    </row>
    <row r="6" spans="2:17" ht="22.5" customHeight="1">
      <c r="B6" s="27"/>
      <c r="C6" s="28" t="s">
        <v>796</v>
      </c>
      <c r="D6" s="28"/>
      <c r="E6" s="28"/>
      <c r="F6" s="28"/>
      <c r="G6" s="28"/>
      <c r="H6" s="28"/>
      <c r="I6" s="28"/>
      <c r="J6" s="27"/>
      <c r="K6" s="28"/>
      <c r="L6" s="28"/>
      <c r="M6" s="28" t="s">
        <v>797</v>
      </c>
      <c r="N6" s="28"/>
      <c r="O6" s="28"/>
      <c r="P6" s="28"/>
      <c r="Q6" s="29"/>
    </row>
    <row r="7" spans="2:17" ht="22.5" customHeight="1">
      <c r="B7" s="27"/>
      <c r="C7" s="28" t="s">
        <v>0</v>
      </c>
      <c r="D7" s="28"/>
      <c r="E7" s="28"/>
      <c r="F7" s="28"/>
      <c r="G7" s="28"/>
      <c r="H7" s="28"/>
      <c r="I7" s="28"/>
      <c r="J7" s="27"/>
      <c r="K7" s="28"/>
      <c r="L7" s="28"/>
      <c r="M7" s="28" t="s">
        <v>798</v>
      </c>
      <c r="N7" s="28"/>
      <c r="O7" s="28"/>
      <c r="P7" s="28"/>
      <c r="Q7" s="29"/>
    </row>
    <row r="8" spans="2:17" ht="22.5" customHeight="1">
      <c r="B8" s="27"/>
      <c r="C8" s="28" t="s">
        <v>797</v>
      </c>
      <c r="D8" s="28"/>
      <c r="E8" s="28"/>
      <c r="F8" s="28"/>
      <c r="G8" s="28"/>
      <c r="H8" s="28"/>
      <c r="I8" s="28"/>
      <c r="J8" s="27"/>
      <c r="K8" s="28"/>
      <c r="L8" s="28"/>
      <c r="M8" s="28" t="s">
        <v>799</v>
      </c>
      <c r="N8" s="28"/>
      <c r="O8" s="28"/>
      <c r="P8" s="28"/>
      <c r="Q8" s="29"/>
    </row>
    <row r="9" spans="2:17" ht="22.5" customHeight="1">
      <c r="B9" s="27"/>
      <c r="C9" s="28"/>
      <c r="D9" s="28"/>
      <c r="E9" s="28"/>
      <c r="F9" s="28"/>
      <c r="G9" s="28"/>
      <c r="H9" s="28"/>
      <c r="I9" s="28"/>
      <c r="J9" s="27"/>
      <c r="K9" s="28"/>
      <c r="L9" s="28"/>
      <c r="M9" s="28"/>
      <c r="N9" s="28"/>
      <c r="O9" s="28"/>
      <c r="P9" s="28"/>
      <c r="Q9" s="29"/>
    </row>
    <row r="10" spans="1:18" ht="22.5" customHeight="1">
      <c r="A10" s="333" t="s">
        <v>315</v>
      </c>
      <c r="B10" s="27"/>
      <c r="C10" s="28"/>
      <c r="D10" s="28"/>
      <c r="E10" s="28"/>
      <c r="F10" s="28"/>
      <c r="G10" s="28"/>
      <c r="H10" s="28"/>
      <c r="I10" s="28"/>
      <c r="J10" s="27"/>
      <c r="K10" s="28"/>
      <c r="L10" s="28"/>
      <c r="M10" s="28"/>
      <c r="N10" s="28"/>
      <c r="O10" s="28"/>
      <c r="P10" s="28"/>
      <c r="Q10" s="29"/>
      <c r="R10" s="335" t="s">
        <v>316</v>
      </c>
    </row>
    <row r="11" spans="1:18" ht="22.5" customHeight="1">
      <c r="A11" s="334"/>
      <c r="B11" s="30"/>
      <c r="C11" s="31"/>
      <c r="D11" s="31"/>
      <c r="E11" s="31"/>
      <c r="F11" s="31"/>
      <c r="G11" s="31"/>
      <c r="H11" s="31"/>
      <c r="I11" s="31"/>
      <c r="J11" s="30"/>
      <c r="K11" s="31"/>
      <c r="L11" s="31"/>
      <c r="M11" s="31"/>
      <c r="N11" s="31"/>
      <c r="O11" s="31"/>
      <c r="P11" s="31"/>
      <c r="Q11" s="32"/>
      <c r="R11" s="336"/>
    </row>
    <row r="12" spans="1:18" ht="22.5" customHeight="1">
      <c r="A12" s="33" t="s">
        <v>427</v>
      </c>
      <c r="B12" s="27"/>
      <c r="C12" s="28"/>
      <c r="D12" s="28"/>
      <c r="E12" s="28"/>
      <c r="F12" s="28"/>
      <c r="G12" s="28"/>
      <c r="H12" s="28"/>
      <c r="I12" s="28"/>
      <c r="J12" s="27"/>
      <c r="K12" s="28"/>
      <c r="L12" s="28"/>
      <c r="M12" s="28"/>
      <c r="N12" s="28"/>
      <c r="O12" s="28"/>
      <c r="P12" s="28"/>
      <c r="Q12" s="29"/>
      <c r="R12" s="23" t="s">
        <v>728</v>
      </c>
    </row>
    <row r="13" spans="1:17" ht="22.5" customHeight="1">
      <c r="A13" s="33"/>
      <c r="B13" s="27"/>
      <c r="C13" s="28"/>
      <c r="D13" s="28"/>
      <c r="E13" s="28"/>
      <c r="F13" s="28"/>
      <c r="G13" s="28"/>
      <c r="H13" s="28"/>
      <c r="I13" s="28"/>
      <c r="J13" s="27"/>
      <c r="K13" s="28"/>
      <c r="L13" s="28"/>
      <c r="M13" s="28"/>
      <c r="N13" s="28"/>
      <c r="O13" s="28"/>
      <c r="P13" s="28"/>
      <c r="Q13" s="29"/>
    </row>
    <row r="14" spans="2:17" ht="22.5" customHeight="1">
      <c r="B14" s="27"/>
      <c r="C14" s="28" t="s">
        <v>800</v>
      </c>
      <c r="D14" s="28"/>
      <c r="E14" s="28"/>
      <c r="F14" s="28"/>
      <c r="G14" s="28"/>
      <c r="H14" s="28"/>
      <c r="I14" s="28"/>
      <c r="J14" s="27"/>
      <c r="K14" s="28"/>
      <c r="L14" s="28"/>
      <c r="M14" s="28" t="s">
        <v>801</v>
      </c>
      <c r="N14" s="28"/>
      <c r="O14" s="28"/>
      <c r="P14" s="28"/>
      <c r="Q14" s="29"/>
    </row>
    <row r="15" spans="2:17" ht="22.5" customHeight="1">
      <c r="B15" s="27"/>
      <c r="C15" s="28" t="s">
        <v>798</v>
      </c>
      <c r="D15" s="28"/>
      <c r="E15" s="28"/>
      <c r="F15" s="28"/>
      <c r="G15" s="28"/>
      <c r="H15" s="28"/>
      <c r="I15" s="28"/>
      <c r="J15" s="27"/>
      <c r="K15" s="28"/>
      <c r="L15" s="28"/>
      <c r="M15" s="28" t="s">
        <v>802</v>
      </c>
      <c r="N15" s="28"/>
      <c r="O15" s="28"/>
      <c r="P15" s="28"/>
      <c r="Q15" s="29"/>
    </row>
    <row r="16" spans="2:17" ht="22.5" customHeight="1">
      <c r="B16" s="27"/>
      <c r="C16" s="28"/>
      <c r="D16" s="28"/>
      <c r="E16" s="28"/>
      <c r="F16" s="28"/>
      <c r="G16" s="28"/>
      <c r="H16" s="28"/>
      <c r="I16" s="28"/>
      <c r="J16" s="27"/>
      <c r="K16" s="28"/>
      <c r="L16" s="28"/>
      <c r="M16" s="28" t="s">
        <v>803</v>
      </c>
      <c r="N16" s="28"/>
      <c r="O16" s="28"/>
      <c r="P16" s="28"/>
      <c r="Q16" s="29"/>
    </row>
    <row r="17" spans="2:17" ht="22.5" customHeight="1">
      <c r="B17" s="27"/>
      <c r="C17" s="28"/>
      <c r="D17" s="28"/>
      <c r="E17" s="28"/>
      <c r="F17" s="28"/>
      <c r="G17" s="28"/>
      <c r="H17" s="28"/>
      <c r="I17" s="28"/>
      <c r="J17" s="27"/>
      <c r="K17" s="28"/>
      <c r="L17" s="28"/>
      <c r="M17" s="28"/>
      <c r="N17" s="28"/>
      <c r="O17" s="28"/>
      <c r="P17" s="28"/>
      <c r="Q17" s="29"/>
    </row>
    <row r="18" spans="2:17" ht="22.5" customHeight="1">
      <c r="B18" s="27"/>
      <c r="C18" s="28"/>
      <c r="D18" s="28"/>
      <c r="E18" s="28"/>
      <c r="F18" s="28"/>
      <c r="G18" s="28"/>
      <c r="H18" s="28"/>
      <c r="I18" s="28"/>
      <c r="J18" s="27"/>
      <c r="K18" s="28"/>
      <c r="L18" s="28"/>
      <c r="M18" s="28"/>
      <c r="N18" s="28"/>
      <c r="O18" s="28"/>
      <c r="P18" s="28"/>
      <c r="Q18" s="29"/>
    </row>
    <row r="19" spans="2:17" ht="22.5" customHeight="1">
      <c r="B19" s="30"/>
      <c r="C19" s="325" t="s">
        <v>729</v>
      </c>
      <c r="D19" s="325"/>
      <c r="E19" s="325"/>
      <c r="F19" s="325"/>
      <c r="G19" s="325"/>
      <c r="H19" s="325"/>
      <c r="I19" s="34"/>
      <c r="J19" s="35"/>
      <c r="K19" s="325" t="s">
        <v>730</v>
      </c>
      <c r="L19" s="325"/>
      <c r="M19" s="325"/>
      <c r="N19" s="325"/>
      <c r="O19" s="325"/>
      <c r="P19" s="325"/>
      <c r="Q19" s="32"/>
    </row>
    <row r="20" spans="9:10" ht="22.5" customHeight="1">
      <c r="I20" s="326" t="s">
        <v>731</v>
      </c>
      <c r="J20" s="326"/>
    </row>
    <row r="21" spans="2:6" s="36" customFormat="1" ht="22.5" customHeight="1">
      <c r="B21" s="37" t="s">
        <v>726</v>
      </c>
      <c r="C21" s="37"/>
      <c r="D21" s="37"/>
      <c r="E21" s="37"/>
      <c r="F21" s="36" t="s">
        <v>732</v>
      </c>
    </row>
    <row r="22" spans="2:5" s="36" customFormat="1" ht="22.5" customHeight="1">
      <c r="B22" s="38" t="s">
        <v>733</v>
      </c>
      <c r="C22" s="37"/>
      <c r="D22" s="37"/>
      <c r="E22" s="37"/>
    </row>
    <row r="23" spans="2:10" s="36" customFormat="1" ht="22.5" customHeight="1">
      <c r="B23" s="37" t="s">
        <v>734</v>
      </c>
      <c r="C23" s="37"/>
      <c r="D23" s="37"/>
      <c r="E23" s="37"/>
      <c r="F23" s="37"/>
      <c r="G23" s="37"/>
      <c r="H23" s="37"/>
      <c r="I23" s="37"/>
      <c r="J23" s="36" t="s">
        <v>735</v>
      </c>
    </row>
    <row r="24" spans="2:9" s="36" customFormat="1" ht="22.5" customHeight="1">
      <c r="B24" s="38"/>
      <c r="C24" s="38"/>
      <c r="D24" s="38"/>
      <c r="E24" s="38"/>
      <c r="F24" s="38" t="s">
        <v>736</v>
      </c>
      <c r="G24" s="38"/>
      <c r="H24" s="38"/>
      <c r="I24" s="38"/>
    </row>
    <row r="25" spans="2:9" s="36" customFormat="1" ht="22.5" customHeight="1">
      <c r="B25" s="38"/>
      <c r="C25" s="38"/>
      <c r="D25" s="38"/>
      <c r="E25" s="38"/>
      <c r="F25" s="38" t="s">
        <v>737</v>
      </c>
      <c r="G25" s="38"/>
      <c r="H25" s="38"/>
      <c r="I25" s="38"/>
    </row>
    <row r="26" spans="2:9" s="36" customFormat="1" ht="22.5" customHeight="1">
      <c r="B26" s="38"/>
      <c r="C26" s="38"/>
      <c r="D26" s="38"/>
      <c r="E26" s="38"/>
      <c r="F26" s="38" t="s">
        <v>738</v>
      </c>
      <c r="G26" s="38"/>
      <c r="H26" s="38"/>
      <c r="I26" s="38"/>
    </row>
    <row r="27" spans="2:7" s="36" customFormat="1" ht="22.5" customHeight="1">
      <c r="B27" s="37" t="s">
        <v>730</v>
      </c>
      <c r="C27" s="37"/>
      <c r="D27" s="37"/>
      <c r="E27" s="37"/>
      <c r="F27" s="37"/>
      <c r="G27" s="38" t="s">
        <v>739</v>
      </c>
    </row>
    <row r="28" spans="2:7" s="36" customFormat="1" ht="22.5" customHeight="1">
      <c r="B28" s="37"/>
      <c r="C28" s="37"/>
      <c r="D28" s="37"/>
      <c r="E28" s="37"/>
      <c r="F28" s="38" t="s">
        <v>740</v>
      </c>
      <c r="G28" s="38"/>
    </row>
    <row r="29" spans="2:7" s="36" customFormat="1" ht="22.5" customHeight="1">
      <c r="B29" s="37"/>
      <c r="C29" s="37"/>
      <c r="D29" s="37"/>
      <c r="E29" s="37"/>
      <c r="F29" s="38" t="s">
        <v>741</v>
      </c>
      <c r="G29" s="38"/>
    </row>
    <row r="30" spans="2:7" s="36" customFormat="1" ht="22.5" customHeight="1">
      <c r="B30" s="37"/>
      <c r="C30" s="37"/>
      <c r="D30" s="37"/>
      <c r="E30" s="37"/>
      <c r="F30" s="38" t="s">
        <v>742</v>
      </c>
      <c r="G30" s="38"/>
    </row>
    <row r="31" spans="2:8" s="36" customFormat="1" ht="22.5" customHeight="1">
      <c r="B31" s="37" t="s">
        <v>729</v>
      </c>
      <c r="C31" s="37"/>
      <c r="D31" s="37"/>
      <c r="E31" s="37"/>
      <c r="F31" s="37"/>
      <c r="G31" s="37"/>
      <c r="H31" s="36" t="s">
        <v>743</v>
      </c>
    </row>
    <row r="32" s="2" customFormat="1" ht="22.5" customHeight="1">
      <c r="F32" s="2" t="s">
        <v>744</v>
      </c>
    </row>
    <row r="33" s="2" customFormat="1" ht="22.5" customHeight="1">
      <c r="F33" s="2" t="s">
        <v>745</v>
      </c>
    </row>
    <row r="34" ht="22.5" customHeight="1">
      <c r="F34" s="2" t="s">
        <v>746</v>
      </c>
    </row>
  </sheetData>
  <sheetProtection/>
  <mergeCells count="10">
    <mergeCell ref="C19:H19"/>
    <mergeCell ref="K19:P19"/>
    <mergeCell ref="I20:J20"/>
    <mergeCell ref="A1:R1"/>
    <mergeCell ref="A2:R2"/>
    <mergeCell ref="I3:J3"/>
    <mergeCell ref="D4:G4"/>
    <mergeCell ref="J4:Q4"/>
    <mergeCell ref="A10:A11"/>
    <mergeCell ref="R10:R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6.421875" style="39" customWidth="1"/>
    <col min="2" max="8" width="9.00390625" style="39" customWidth="1"/>
    <col min="9" max="9" width="5.8515625" style="39" customWidth="1"/>
    <col min="10" max="10" width="1.8515625" style="39" bestFit="1" customWidth="1"/>
    <col min="11" max="11" width="5.57421875" style="39" bestFit="1" customWidth="1"/>
    <col min="12" max="16384" width="9.00390625" style="39" customWidth="1"/>
  </cols>
  <sheetData>
    <row r="1" spans="1:8" ht="21.75" thickBot="1">
      <c r="A1" s="49"/>
      <c r="B1" s="337" t="s">
        <v>779</v>
      </c>
      <c r="C1" s="338"/>
      <c r="D1" s="338"/>
      <c r="E1" s="338"/>
      <c r="F1" s="338"/>
      <c r="G1" s="338"/>
      <c r="H1" s="339"/>
    </row>
    <row r="2" spans="1:8" ht="21">
      <c r="A2" s="49"/>
      <c r="B2" s="50" t="s">
        <v>780</v>
      </c>
      <c r="C2" s="41"/>
      <c r="D2" s="41"/>
      <c r="E2" s="41"/>
      <c r="F2" s="41"/>
      <c r="G2" s="41"/>
      <c r="H2" s="41"/>
    </row>
    <row r="3" spans="1:8" ht="21">
      <c r="A3" s="49"/>
      <c r="B3" s="49"/>
      <c r="C3" s="49"/>
      <c r="E3" s="51" t="s">
        <v>781</v>
      </c>
      <c r="H3" s="49"/>
    </row>
    <row r="4" spans="2:11" s="52" customFormat="1" ht="21">
      <c r="B4" s="58"/>
      <c r="C4" s="58"/>
      <c r="D4" s="59"/>
      <c r="E4" s="79"/>
      <c r="F4" s="69"/>
      <c r="G4" s="54"/>
      <c r="H4" s="58"/>
      <c r="J4" s="41" t="s">
        <v>429</v>
      </c>
      <c r="K4" s="53">
        <v>0.14</v>
      </c>
    </row>
    <row r="5" spans="2:12" s="52" customFormat="1" ht="21">
      <c r="B5" s="70"/>
      <c r="C5" s="70"/>
      <c r="D5" s="71"/>
      <c r="E5" s="80"/>
      <c r="F5" s="72"/>
      <c r="G5" s="73"/>
      <c r="H5" s="70"/>
      <c r="J5" s="52" t="s">
        <v>718</v>
      </c>
      <c r="K5" s="52">
        <v>0.12</v>
      </c>
      <c r="L5" s="52" t="s">
        <v>787</v>
      </c>
    </row>
    <row r="6" spans="1:11" s="52" customFormat="1" ht="21">
      <c r="A6" s="41" t="s">
        <v>782</v>
      </c>
      <c r="B6" s="77"/>
      <c r="C6" s="77"/>
      <c r="D6" s="78"/>
      <c r="E6" s="68"/>
      <c r="F6" s="55"/>
      <c r="G6" s="77"/>
      <c r="H6" s="77"/>
      <c r="I6" s="41" t="s">
        <v>783</v>
      </c>
      <c r="K6" s="56"/>
    </row>
    <row r="7" spans="2:12" s="52" customFormat="1" ht="21">
      <c r="B7" s="74"/>
      <c r="C7" s="74"/>
      <c r="D7" s="75"/>
      <c r="E7" s="57"/>
      <c r="F7" s="76"/>
      <c r="G7" s="74"/>
      <c r="H7" s="74"/>
      <c r="J7" s="41" t="s">
        <v>427</v>
      </c>
      <c r="K7" s="53">
        <v>-0.03</v>
      </c>
      <c r="L7" s="52" t="s">
        <v>788</v>
      </c>
    </row>
    <row r="8" spans="2:11" s="52" customFormat="1" ht="21">
      <c r="B8" s="58"/>
      <c r="C8" s="58"/>
      <c r="D8" s="59"/>
      <c r="E8" s="79"/>
      <c r="F8" s="69"/>
      <c r="G8" s="54"/>
      <c r="H8" s="58"/>
      <c r="J8" s="52" t="s">
        <v>717</v>
      </c>
      <c r="K8" s="52">
        <v>-0.03</v>
      </c>
    </row>
    <row r="9" s="52" customFormat="1" ht="21">
      <c r="E9" s="41" t="s">
        <v>784</v>
      </c>
    </row>
    <row r="10" spans="2:8" s="52" customFormat="1" ht="21">
      <c r="B10" s="41" t="s">
        <v>722</v>
      </c>
      <c r="C10" s="41" t="s">
        <v>719</v>
      </c>
      <c r="D10" s="41" t="s">
        <v>720</v>
      </c>
      <c r="F10" s="41" t="s">
        <v>721</v>
      </c>
      <c r="G10" s="41" t="s">
        <v>417</v>
      </c>
      <c r="H10" s="41" t="s">
        <v>707</v>
      </c>
    </row>
    <row r="11" spans="2:8" s="52" customFormat="1" ht="21">
      <c r="B11" s="41">
        <v>0.07</v>
      </c>
      <c r="C11" s="41">
        <v>0.02</v>
      </c>
      <c r="D11" s="41">
        <v>0.01</v>
      </c>
      <c r="F11" s="41">
        <v>-0.01</v>
      </c>
      <c r="G11" s="41">
        <v>-0.02</v>
      </c>
      <c r="H11" s="41">
        <v>-0.04</v>
      </c>
    </row>
    <row r="12" ht="21">
      <c r="G12" s="43"/>
    </row>
    <row r="13" spans="3:7" ht="21">
      <c r="C13" s="39" t="s">
        <v>790</v>
      </c>
      <c r="G13" s="39" t="s">
        <v>789</v>
      </c>
    </row>
    <row r="14" ht="21.75" thickBot="1"/>
    <row r="15" spans="1:8" ht="21.75" thickBot="1">
      <c r="A15" s="49"/>
      <c r="B15" s="337" t="s">
        <v>785</v>
      </c>
      <c r="C15" s="338"/>
      <c r="D15" s="338"/>
      <c r="E15" s="338"/>
      <c r="F15" s="338"/>
      <c r="G15" s="338"/>
      <c r="H15" s="339"/>
    </row>
    <row r="16" spans="1:8" ht="21">
      <c r="A16" s="49"/>
      <c r="B16" s="50" t="s">
        <v>786</v>
      </c>
      <c r="C16" s="49"/>
      <c r="E16" s="49"/>
      <c r="F16" s="49"/>
      <c r="G16" s="49"/>
      <c r="H16" s="49"/>
    </row>
    <row r="17" spans="1:11" s="49" customFormat="1" ht="21">
      <c r="A17" s="52"/>
      <c r="B17" s="52"/>
      <c r="C17" s="52"/>
      <c r="D17" s="52"/>
      <c r="E17" s="51" t="s">
        <v>781</v>
      </c>
      <c r="G17" s="52"/>
      <c r="H17" s="52"/>
      <c r="I17" s="52"/>
      <c r="J17" s="52"/>
      <c r="K17" s="52"/>
    </row>
    <row r="18" spans="1:11" s="49" customFormat="1" ht="21">
      <c r="A18" s="52"/>
      <c r="B18" s="70" t="s">
        <v>819</v>
      </c>
      <c r="C18" s="70" t="s">
        <v>820</v>
      </c>
      <c r="D18" s="70" t="s">
        <v>821</v>
      </c>
      <c r="E18" s="79" t="s">
        <v>429</v>
      </c>
      <c r="F18" s="70" t="s">
        <v>825</v>
      </c>
      <c r="G18" s="70" t="s">
        <v>827</v>
      </c>
      <c r="H18" s="70" t="s">
        <v>828</v>
      </c>
      <c r="I18" s="52"/>
      <c r="J18" s="52"/>
      <c r="K18" s="52"/>
    </row>
    <row r="19" spans="1:11" ht="21">
      <c r="A19" s="52"/>
      <c r="B19" s="70" t="s">
        <v>822</v>
      </c>
      <c r="C19" s="70" t="s">
        <v>823</v>
      </c>
      <c r="D19" s="70" t="s">
        <v>824</v>
      </c>
      <c r="E19" s="80" t="s">
        <v>718</v>
      </c>
      <c r="F19" s="70" t="s">
        <v>826</v>
      </c>
      <c r="G19" s="70" t="s">
        <v>829</v>
      </c>
      <c r="H19" s="70" t="s">
        <v>830</v>
      </c>
      <c r="I19" s="52"/>
      <c r="J19" s="52"/>
      <c r="K19" s="52"/>
    </row>
    <row r="20" spans="1:9" ht="21">
      <c r="A20" s="41" t="s">
        <v>782</v>
      </c>
      <c r="B20" s="81" t="s">
        <v>722</v>
      </c>
      <c r="C20" s="81" t="s">
        <v>719</v>
      </c>
      <c r="D20" s="81" t="s">
        <v>720</v>
      </c>
      <c r="E20" s="68"/>
      <c r="F20" s="81" t="s">
        <v>721</v>
      </c>
      <c r="G20" s="81" t="s">
        <v>417</v>
      </c>
      <c r="H20" s="81" t="s">
        <v>707</v>
      </c>
      <c r="I20" s="41" t="s">
        <v>783</v>
      </c>
    </row>
    <row r="21" spans="2:8" ht="21">
      <c r="B21" s="58" t="s">
        <v>831</v>
      </c>
      <c r="C21" s="58" t="s">
        <v>832</v>
      </c>
      <c r="D21" s="58" t="s">
        <v>833</v>
      </c>
      <c r="E21" s="57" t="s">
        <v>427</v>
      </c>
      <c r="F21" s="58" t="s">
        <v>837</v>
      </c>
      <c r="G21" s="58" t="s">
        <v>841</v>
      </c>
      <c r="H21" s="58" t="s">
        <v>842</v>
      </c>
    </row>
    <row r="22" spans="2:8" ht="21">
      <c r="B22" s="58" t="s">
        <v>834</v>
      </c>
      <c r="C22" s="58" t="s">
        <v>835</v>
      </c>
      <c r="D22" s="58" t="s">
        <v>836</v>
      </c>
      <c r="E22" s="79" t="s">
        <v>717</v>
      </c>
      <c r="F22" s="58" t="s">
        <v>838</v>
      </c>
      <c r="G22" s="58" t="s">
        <v>839</v>
      </c>
      <c r="H22" s="58" t="s">
        <v>840</v>
      </c>
    </row>
    <row r="23" ht="21">
      <c r="E23" s="41" t="s">
        <v>784</v>
      </c>
    </row>
  </sheetData>
  <sheetProtection/>
  <mergeCells count="2">
    <mergeCell ref="B1:H1"/>
    <mergeCell ref="B15:H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KKD Windows Se7en V1</cp:lastModifiedBy>
  <cp:lastPrinted>2030-01-30T23:50:23Z</cp:lastPrinted>
  <dcterms:created xsi:type="dcterms:W3CDTF">2012-10-05T08:35:58Z</dcterms:created>
  <dcterms:modified xsi:type="dcterms:W3CDTF">2015-09-22T16:40:32Z</dcterms:modified>
  <cp:category/>
  <cp:version/>
  <cp:contentType/>
  <cp:contentStatus/>
</cp:coreProperties>
</file>