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555" windowHeight="7050" firstSheet="1" activeTab="5"/>
  </bookViews>
  <sheets>
    <sheet name="ประเด็นตัวชี้วัดทั้งหมด" sheetId="1" r:id="rId1"/>
    <sheet name="แบบประเมิน" sheetId="2" r:id="rId2"/>
    <sheet name="คะแนนเฉลี่ย" sheetId="3" r:id="rId3"/>
    <sheet name="สรุปผล" sheetId="4" r:id="rId4"/>
    <sheet name="สรุปผล เรียง" sheetId="5" r:id="rId5"/>
    <sheet name="ตัวอย่างไข่" sheetId="6" r:id="rId6"/>
    <sheet name="ไข่" sheetId="7" r:id="rId7"/>
    <sheet name="ตารางน้ำหนักคะแนนและเชื่อมโยง" sheetId="8" r:id="rId8"/>
  </sheets>
  <definedNames/>
  <calcPr fullCalcOnLoad="1"/>
</workbook>
</file>

<file path=xl/sharedStrings.xml><?xml version="1.0" encoding="utf-8"?>
<sst xmlns="http://schemas.openxmlformats.org/spreadsheetml/2006/main" count="1542" uniqueCount="933">
  <si>
    <t>พัฒนา</t>
  </si>
  <si>
    <t>มีความต้องการบริโภคเทคโนโลยี ส่งผลให้โรงเรียนต้องปรับหลักสูตรให้สอดคล้องกับความต้องการ</t>
  </si>
  <si>
    <t>วัสดุครุภัณฑ์ขาดคุณภาพและไม่ตรงตามความต้องการ ทำให้ ไม่สามารถจัดกระบวนการเรียนการสอนได้อย่างมีประสิทธิภาพ</t>
  </si>
  <si>
    <t>ผู้ปกครองไม่มีเวลาดูแลเอาใจใส่เด็กในความปกครองเท่าที่ควร</t>
  </si>
  <si>
    <t>โรงเรียนได้รับการสนับสนุนจากชุมชน</t>
  </si>
  <si>
    <t>รายได้ของชุมชน ผู้ปกครองไม่แน่นอนส่วนใหญ่มีอาชีพรับจ้าง</t>
  </si>
  <si>
    <t>โรงเรียนได้รับการยอมรับและศรัทธาจากชุมชนและสังคม</t>
  </si>
  <si>
    <t>ค่านิยมของผู้ปกครองนิยมให้ลูกเรียนโรงเรียน</t>
  </si>
  <si>
    <t>โรงเรียนเป็นศูนย์กลางทางการศึกษาของชุมชน</t>
  </si>
  <si>
    <t xml:space="preserve">ผู้ปกครองส่วนใหญ่ มีอาชีพรับราชการ ธุรกิจส่วนตัว ค้าขาย และมีการศึกษาระดับปานกลางค่อนข้างสูง </t>
  </si>
  <si>
    <t>ชุมชนมีทัศนคติที่ดีต่อโรงเรียน</t>
  </si>
  <si>
    <t>นักเรียนพักอาศัยอยู่กับครอบครัวที่เป็นบ้านของตนเอง แต่มีเช่าที่พักอาศัยเป็นจำนวนน้อย</t>
  </si>
  <si>
    <t>ผู้ปกครองและคนในชุมชนให้ความสนใจในด้านการปฏิรูปการศึกษา</t>
  </si>
  <si>
    <t>สภาพครอบครัวของชุมชน  ส่วนใหญ่เป็นครอบครัวที่สมบูรณ์</t>
  </si>
  <si>
    <t>บริเวณใกล้เคียงโรงเรียนมีแหล่งบริการทางเทคโนโลยีที่ชักจูงนักเรียนให้นำไปใช้ในทางที่ไม่เหมาะสมเน้นการบันเทิง</t>
  </si>
  <si>
    <t>ผู้ปกครองนิยมให้ลูกเรียนในโรงเรียนใกล้บ้าน</t>
  </si>
  <si>
    <t>หน่วยงานและองค์กรทั้งภาครัฐและเอกชนให้การสนับสนุนกิจกรรมของโรงเรียน</t>
  </si>
  <si>
    <t>มีการเคลื่อนย้ายของประชาชนเข้ามาอยู่อาศัยในเขตพื้นที่บริการของโรงเรียนค่อนข้างมาก</t>
  </si>
  <si>
    <t>นักเรียนสามารถนำนวัตกรรมและเทคโนโลยีมาใช้ในกระบวนการเรียนรู้ได้คล่องแคล่ว</t>
  </si>
  <si>
    <t>การให้บริการสื่อเทคโนโลยี และแหล่งเรียนรู้ เพื่อการสืบค้นข้อมูลแก่ครู และนักเรียนสะดวกสบาย</t>
  </si>
  <si>
    <t>นักเรียนบางส่วนนำสื่อเทคโนโลยีไปใช้ในทางที่ผิด</t>
  </si>
  <si>
    <t>ฝึกให้นักเรียน มีรายได้ระหว่างเรียนโดยจัดตลาดนัดอาชีพในโรงเรียน</t>
  </si>
  <si>
    <t>รายได้ของชุมชนอยู่ในเกณฑ์ดี</t>
  </si>
  <si>
    <t>รายได้ผู้ปกครองอยู่ในระดับปานกลางค่อนข้างดี</t>
  </si>
  <si>
    <t>เศรษฐกิจในชุมชนดีเอื้อประโยชน์ในการพัฒนาการศึกษาของโรงเรียน</t>
  </si>
  <si>
    <t>ภาวะเศรษฐกิจถดถอยทำให้ผู้ปกครองจำนวนหนึ่งไม่สามารถสนับสนุนกิจกรรมของโรงเรียนได้</t>
  </si>
  <si>
    <t>พระราชบัญญัติการศึกษาเอื้อต่อการเรียนการสอน</t>
  </si>
  <si>
    <t>นโยบายให้โรงเรียนจัดการเรียนการสอนตามความต้องการของท้องถิ่น</t>
  </si>
  <si>
    <t>นโยบายรัฐเรื่องการศึกษาภาคบังคับ</t>
  </si>
  <si>
    <t>พระราชบัญญัติการศึกษาให้ทุกคนมีโอกาสศึกษาตามศักยภาพของแต่ละบุคคล</t>
  </si>
  <si>
    <t>พรรคการเมืองมีส่วนสนับสนุนในด้านการศึกษา</t>
  </si>
  <si>
    <t>นโยบายการเมืองด้านลดอัตรากำลัง ทำให้บางสาขาวิชาขาดบุคลากร</t>
  </si>
  <si>
    <t>นโยบายรัฐบาล และพรรคการเมืองที่มีปัญหาทำให้นโยบายรัฐบาลไม่แน่นอน</t>
  </si>
  <si>
    <t>การลดอัตรากำลังพลเป็นอุปสรรคการสรรหาผู้สอนให้ตรงตามวุฒิ</t>
  </si>
  <si>
    <t>โรงเรียนมีการกำหนดนโยบาย ได้ชัดเจน</t>
  </si>
  <si>
    <t>นโยบายของโรงเรียนส่งเสริมนักเรียนให้มีความรู้ความสามารถตามศักยภาพ</t>
  </si>
  <si>
    <t>กำหนดวิธีการปฏิบัติ ให้สอดคล้องกับนโยบายของโรงเรียน</t>
  </si>
  <si>
    <t>นักเรียนในห้องเรียนมีมากเกินไป</t>
  </si>
  <si>
    <t>โรงเรียนมีระบบการบริหารจัดการโดยใช้โรงเรียนเป็นฐาน</t>
  </si>
  <si>
    <t>การจัดสภาพแวดล้อมสะอาด สวยงาม ร่มรื่น เอื้อแก่การเรียนรู้</t>
  </si>
  <si>
    <t>การจัดบริการด้านสาธารณูปโภค ห้องน้ำ บริการน้ำดื่ม ยังไม่เพียงพอ</t>
  </si>
  <si>
    <t>การให้บริการแหล่งการเรียนรู้อย่างหลากหลายภายในโรงเรียน</t>
  </si>
  <si>
    <t>ผลสัมฤทธิ์ทางการเรียนของนักเรียนเป็นไปตามเกณฑ์มาตรฐาน</t>
  </si>
  <si>
    <t>นักเรียนให้ความร่วมมือในกิจกรรมต่างๆ ที่โรงเรียนจัดให้เป็นอย่างดี และปฏิบัติตามกฎระเบียบ  แนวปฏิบัติของโรงเรียน</t>
  </si>
  <si>
    <t>การจัดกิจกรรมส่งเสริม พัฒนาบุคลิกภาพ  สุขภาพและอนามัยของนักเรียน ให้อยู่ในสังคมได้อย่างมีความสุข</t>
  </si>
  <si>
    <t>บุคลากรมีความรู้ความสามารถ ประสบการณ์เหมาะสมกับการปฏิบัติงานตามหน้าที่ และพร้อมรับความรู้ที่ทันสมัย</t>
  </si>
  <si>
    <t>อัตราส่วนครูต่อนักเรียนไม่เป็นไปตามเกณฑ์</t>
  </si>
  <si>
    <t>บุคลากรไม่เพียงพอในบางสาขาวิชา เนื่องจากครูเกษียณอายุราชการจำนวนมากในโรงเรียนขนาดใหญ่</t>
  </si>
  <si>
    <t>บุคลากรมีโอกาสได้รับการพัฒนาตนเอง อย่างต่อเนื่อง</t>
  </si>
  <si>
    <t>ครูบางกลุ่มสาระการเรียนรู้ ขาดทักษะการใช้ภาษาต่างประเทศเพื่อการสื่อสาร</t>
  </si>
  <si>
    <t>บุคลากรได้รับการเสริมแรงพอสมควรทำให้มีกำลังใจในการปฏิบัติงาน</t>
  </si>
  <si>
    <t>การเบิกจ่ายเงินไม่คล่องตัว</t>
  </si>
  <si>
    <t>การใช้เงินให้เกิดประโยชน์สูงสุดใน การบริหารจัดการและพัฒนาการศึกษา</t>
  </si>
  <si>
    <t>ทุนสำรองในการจัดสวัสดิการยังไม่เพียงพอ</t>
  </si>
  <si>
    <t>จัดซื้อวัสดุ-อุปกรณ์ ในการจัดการเรียนการสอนอย่างเพียงพอ</t>
  </si>
  <si>
    <t>อาคารสถานที่เพียงพอเหมาะสมกับจำนวนนักเรียน</t>
  </si>
  <si>
    <t>โสตทัศนูปกรณ์ยังไม่เพียงพอ และขาดบุคลากรที่มีความสามารถเฉพาะทาง</t>
  </si>
  <si>
    <t>อาคารสถานที่มีความพร้อมในการให้บริการแก่ชุมชน และองค์กรภายนอก</t>
  </si>
  <si>
    <t>มีการติดตาม และการปฏิบัติงานของครูเป็นประจำ</t>
  </si>
  <si>
    <t>การประสานงานในการทำงาน ดีพอสมควร</t>
  </si>
  <si>
    <t>การเผยแพร่ ประชาสัมพันธ์ของโรงเรียนต่อชุมชนแพร่หลาย</t>
  </si>
  <si>
    <t>มีการวางแผนการบริหารงาน ชัดเจน และ ดำเนินงานตามแผน</t>
  </si>
  <si>
    <t>การมีส่วนร่วมในการจัดการศึกษาของผู้มีส่วนได้ส่วนเสียมีความเข้มแข็ง</t>
  </si>
  <si>
    <t>แบบหาสภาพปัญหาปัจจัยเกี่ยวกับสภาพแวดล้อมภายนอกและสภาพแวดล้อมภายใน</t>
  </si>
  <si>
    <t>ประจำปีงบประมาณ 2556</t>
  </si>
  <si>
    <r>
      <t xml:space="preserve">คำชี้แจง   </t>
    </r>
    <r>
      <rPr>
        <sz val="16"/>
        <color indexed="8"/>
        <rFont val="Angsana New"/>
        <family val="1"/>
      </rPr>
      <t xml:space="preserve"> ให้ผู้ตอบแบบสอบถามกาเครื่องหมาย  /  ลงในช่องตามความคิดเห็นเพียงเรื่องละหนึ่งช่อง</t>
    </r>
  </si>
  <si>
    <t>1.  สภาพแวดล้อมภายนอกมีสภาพเป็นโอกาสหรืออุปสรรค</t>
  </si>
  <si>
    <t xml:space="preserve">     1.1 โอกาส  หมายถึง  เป็นประเด็นที่เอื้ออำนวยให้โรงเรียนได้เพิ่มภารกิจสามารถขยายการดำเนินงานหรือพัฒนาประสิทธิภาพและคุณภาพการจัดการศึกษาได้ดีขึ้น</t>
  </si>
  <si>
    <t xml:space="preserve">     1.2   อุปสรรค  หมายถึง  เป็นประเด็นที่ไม่เอื้ออำนวยต่อการปฏิบัติภารกิจของโรงเรียนให้เกิดประสิทธิภาพหรือคุณภาพการศึกษา</t>
  </si>
  <si>
    <t>2.  สภาพแวดล้อมภายในมีสภาพเป็นจุดแข็งหรือจุดอ่อน</t>
  </si>
  <si>
    <t xml:space="preserve">     2.1 จุดแข็ง   หมายถึง จุดเด่นที่โรงเรียนมีอยู่ เป็นประโยชน์และสามารถควบคุมได้ใช้ในการถ่วงดุลจุดอ่อนให้มีความสำคัญน้อยลง</t>
  </si>
  <si>
    <t xml:space="preserve">     2.2 จุดอ่อน หมายถึง ข้อบกพร่องที่โรงเรียนมีอยู่เป็นเรื่องของการขาดแคลนเรื่องของความผิดพลาด ซึ่งเป็นสิ่งที่ควรขจัดออกไปให้มากที่สุดเท่าที่จะทำได้   </t>
  </si>
  <si>
    <t>3. ระดับความคิดเห็น</t>
  </si>
  <si>
    <t>1.2.1  สภาพแวดล้อมภายนอก</t>
  </si>
  <si>
    <t>ผลการวิเคราะห์สภาพแวดล้อมภายนอก ปัจจัยด้านสังคม วัฒนธรรม (Social – cultural factors) (S)</t>
  </si>
  <si>
    <t>รหัส</t>
  </si>
  <si>
    <t>ประเด็นปัจจัย</t>
  </si>
  <si>
    <t>มีสภาพเป็น</t>
  </si>
  <si>
    <t>โอกาส</t>
  </si>
  <si>
    <t>อุปสรรค</t>
  </si>
  <si>
    <t>ระดับความคิดเห็น</t>
  </si>
  <si>
    <t>นักเรียนไม่ได้อยู่ร่วมกับบิดา-มารดา ทำให้ขาดการดูแลบุตร</t>
  </si>
  <si>
    <t>การคมนาคมที่ไม่สะดวก ยากลาบากในการเดินทางมาโรงเรียน</t>
  </si>
  <si>
    <t>โครงสร้างประชากรด้านการคุมกำเนิด ส่งผลให้ประชากรวัยเรียนลดลง</t>
  </si>
  <si>
    <t>ชุมชนมีค่านิยม ทัศนคติ และความเชื่อ ในด้านวัตถุมากกว่าในด้านจิตใจ</t>
  </si>
  <si>
    <t>ผู้ปกครองคิดเข้าข้างลูกของตนเอง</t>
  </si>
  <si>
    <t>นักเรียนมีความรักในวัฒนธรรม ประเพณี ในท้องถิ่น</t>
  </si>
  <si>
    <t>ผู้นำชุมชนเห็นความสำคัญของการศึกษา</t>
  </si>
  <si>
    <t>ประชาชนร่วมอนุรักษ์วัฒนธรรมประเพณีในท้องถิ่นส่งผลแก่นักเรียนเป็นแบบอย่างที่ดี</t>
  </si>
  <si>
    <t>ผู้ปกครองมีการศึกษาดี ส่งผล ให้สนับสนุนการจัดการศึกษาของสถานศึกษา</t>
  </si>
  <si>
    <t>ชุมชนรอบโรงเรียนเป็นแหล่งซื้อขายยาเสพติดทำให้ นักเรียนอยู่ในภาวะเสี่ยงต่อการติดยาเสพติดสูง</t>
  </si>
  <si>
    <t>ผู้ปกครองและชุมชน ให้การสนับสนุนกิจกรรมการศึกษาที่โรงเรียนจัดให้แก่เด็ก</t>
  </si>
  <si>
    <t>สภาพธรรมชาติและสภาพแวดล้อม  เอื้ออำนวยต่อการเรียนการสอน</t>
  </si>
  <si>
    <t>ผู้ปกครองส่งเสริมด้านการศึกษาบุตร</t>
  </si>
  <si>
    <t>อาชีพและฐานะผู้ปกครองยากจน</t>
  </si>
  <si>
    <t>ผู้ปกครองส่วนใหญ่ มีปัญหาด้านครอบครัวแตกแยกส่งผลกระทบต่อผลการเรียนของนักเรียน</t>
  </si>
  <si>
    <t>การให้ความร่วมและช่วยเหลือโรงเรียน จะมีเฉพาะผู้ที่มี บุตรหลานอยู่ในโรงเรียนเท่านั้น</t>
  </si>
  <si>
    <t>ได้รับความร่วมมือทางวิชาการและการจัดกิจกรรมร่วมกับหน่วยงานภายนอกอย่างสม่ำเสมอ</t>
  </si>
  <si>
    <t>สภาพสังคมในชุมชนมีการช่วยเหลือเกื้อกูลซึ่งกันและกัน</t>
  </si>
  <si>
    <t>สภาพสังคมที่ต้องดิ้นรนหาเลี้ยงชีพทำให้ต้องทิ้งบุตรหลานไปทำงานต่างจังหวัดขาดการดูแล</t>
  </si>
  <si>
    <t>มีปัญหาการหย่าร้างมาก</t>
  </si>
  <si>
    <t>ผู้ปกครองบางส่วนขาดความรู้ความเข้าใจในการเรียนการสอน</t>
  </si>
  <si>
    <t>ผู้ปกครองไม่มีเวลาดูแลบุตรหลานเท่าที่ควรเนื่องจากต้องทำงาน</t>
  </si>
  <si>
    <t>โรงเรียนตั้งอยู่ในชุมชนเมืองทำให้การเดินทางมาค่อนข้างสะดวก</t>
  </si>
  <si>
    <t>มีสถานที่หน่วยงานราชการ สถานที่สำคัญและแหล่งเรียนรู้ภายนอกที่เอื้อต่อการเรียนรู้ต่อผู้เรียน</t>
  </si>
  <si>
    <t>มีภูมิปัญญาท้องถิ่นและแหล่งเรียนรู้ที่หลากหลาย</t>
  </si>
  <si>
    <t>มีปัญหาด้านสภาพแวดล้อมทางอากาศ</t>
  </si>
  <si>
    <t>มีเสียงรบกวนจากการจราจร</t>
  </si>
  <si>
    <t>มีสิ่งแวดล้อมที่มีสื่อยั่วยุเช่น ร้านเกมส์ การใช้โทรศัพท์มือถือ ทำให้นักเรียนมีความเสี่ยงในการดารงชีวิตที่ดี</t>
  </si>
  <si>
    <t>ผู้ปกครองมีค่านิยมในการส่งบุตรหลานเข้ามาเรียนในเมือง</t>
  </si>
  <si>
    <t>โรงเรียนมีเขตบริการหลายหมู่บ้าน</t>
  </si>
  <si>
    <t>ผู้ปกครองให้ความไว้วางใจและมีความเชื่อมั่นในครูผู้สอน</t>
  </si>
  <si>
    <t>มีทุนการศึกษา อาหารกลางวันและอาหารเสริมนมให้กับนักเรียน</t>
  </si>
  <si>
    <t>โรงเรียนมีรถรับ – ส่งนักเรียน</t>
  </si>
  <si>
    <t>ผู้ปกครองมีค่านิยมส่งบุตรหลานเข้าเรียนในโรงเรียนที่มีชื่อเสียง</t>
  </si>
  <si>
    <t>มีสถาบันการศึกษาเพิ่มมากขึ้น</t>
  </si>
  <si>
    <t>ชุมชนให้ความร่วมมือในด้านทรัพยากร วิชาการ ทำให้โรงเรียนสามารถจัดการศึกษาได้อย่างมีประสิทธิภาพ</t>
  </si>
  <si>
    <t>ชุมชนและหน่วยงานท้องถิ่นร่วมกันอนุรักษ์ประเพณีวัฒนธรรมและภูมิปัญญาท้องถิ่นส่งผลให้นักเรียนมีแหล่งการศึกษา และทำให้นักเรียนมีแบบอย่างที่ดี</t>
  </si>
  <si>
    <t>ผู้ปกครองส่วนใหญ่เห็นความสำคัญด้านการศึกษาและให้การส่งเสริมสนับสนุนนักเรียนด้านการศึกษาเป็นอย่างดี</t>
  </si>
  <si>
    <t>ผู้ปกครองส่วนใหญ่มีฐานะยากจน ประกอบอาชีพรับจ้าง ไม่มีเวลาดูแลนักเรียน ขาดวัสดุอุปกรณ์ส่งเสริมการเรียน ส่งผลกระทบต่อผลการเรียนของนักเรียน</t>
  </si>
  <si>
    <t>ผลการวิเคราะห์สภาพแวดล้อมภายนอก ปัจจัยด้านเทคโนโลยี (Technological factors) (T)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</si>
  <si>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</si>
  <si>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</si>
  <si>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</si>
  <si>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</si>
  <si>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</si>
  <si>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</si>
  <si>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</si>
  <si>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</si>
  <si>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</si>
  <si>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</si>
  <si>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</si>
  <si>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</si>
  <si>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</si>
  <si>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</si>
  <si>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</si>
  <si>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</si>
  <si>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</si>
  <si>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</si>
  <si>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</si>
  <si>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</si>
  <si>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</si>
  <si>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</si>
  <si>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</si>
  <si>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</si>
  <si>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</si>
  <si>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</si>
  <si>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</si>
  <si>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</si>
  <si>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</si>
  <si>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</si>
  <si>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</si>
  <si>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</si>
  <si>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</si>
  <si>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</si>
  <si>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</si>
  <si>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</si>
  <si>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</si>
  <si>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</si>
  <si>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</si>
  <si>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</si>
  <si>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</si>
  <si>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</si>
  <si>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</si>
  <si>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</si>
  <si>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</si>
  <si>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</si>
  <si>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</si>
  <si>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</si>
  <si>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</si>
  <si>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</si>
  <si>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</si>
  <si>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</si>
  <si>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มีแหล่งสืบค้นข้อมูล  แหล่งเรียนรู้นวัตกรรมและเทคโนโลยีหลากหลายทั้งสถาบันการศึกษา และองค์กรเอกชนที่อยู่ใกล้โรงเรียน</t>
  </si>
  <si>
    <t>การส่งเสริมด้านเทคโนโลยีจากชุมชนมีน้อย</t>
  </si>
  <si>
    <t>โรงเรียนตั้งอยู่ห่างไกลเขตอุตสาหกรรม</t>
  </si>
  <si>
    <t>ชุมชนขาดการควบคุมการให้บริการด้านเทคโนโลยี เช่น ร้านอินเตอร์เน็ต เกมส์</t>
  </si>
  <si>
    <t>ขาดแหล่งบริการด้านเทคโนโลยีในชุมชนที่เอื้อต่อการเรียนรู้</t>
  </si>
  <si>
    <t>ความเจริญของเทคโนโลยีส่งเสริมให้ผู้เรียนได้เรียนรู้ด้วยตนเอง</t>
  </si>
  <si>
    <t xml:space="preserve">คอมพิวเตอร์มีราคาถูกลง  ทำให้ โรงเรียน สามารถจัดซื้อจัดหามาใช้ในการจัดระบบสารสนเทศของโรงเรียนได้                      </t>
  </si>
  <si>
    <t>อุปกรณ์ เทคโนโลยีและสื่อการเรียนการสอนเพียงพอ</t>
  </si>
  <si>
    <t>ภูมิปัญญาท้องถิ่น กับการดำรงชีวิต อย่างพอเพียง</t>
  </si>
  <si>
    <t>งบประมาณในการจัดการศึกษามีน้อย</t>
  </si>
  <si>
    <t>โรงเรียนได้รับการสนับสนุนงานจากรัฐบาลในเรื่องแท็บเลทในการศึกษา</t>
  </si>
  <si>
    <t>โรงเรียนตั้งอยู่ในเขตชุมชนเมืองทำให้มีความทันสมัยและความก้าวหน้าทางด้านเทคโนโลยี</t>
  </si>
  <si>
    <t>โรงเรียนมีเว็ปไซต์ในการเผยแพร่ผลงานข้อมูล ข่าวสารและกิจกรรมต่าง ๆ ที่เกิดขึ้น</t>
  </si>
  <si>
    <t>สื่อที่ได้รับไม่เพียงพอต่อความต้องการของจำนวนนักเรียน</t>
  </si>
  <si>
    <t>ความก้าวหน้าทางด้านเทคโนโลยี (คอมพิวเตอร์  อินเตอร์เน็ต ) ทำให้นักเรียนมีความต้องการบริโภค ส่งผลทำให้นักเรียนเกิดความรอบรู้ และสามารถแสวงหาความรู้ได้ด้วยตนเอง</t>
  </si>
  <si>
    <t>เทศบาลเห็นความสำคัญ ความจำเป็นในการใช้เทคโนโลยี จึงให้การส่งเสริมสนับสนุน ส่งผลทำให้มี สื่อการเรียนการสอนคอมพิวเตอร์ ในการจัดการเรียนการสอน</t>
  </si>
  <si>
    <t xml:space="preserve">บุคลากรขาดความชำนาญในการใช้เทคโนโลยีที่ทันสมัย </t>
  </si>
  <si>
    <t>อุปกรณ์ที่ใช้ในการจัดการเรียนการสอนไม่เพียงพอ ไม่ทันสมัย และขาดการซ่อมบำรุง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</si>
  <si>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</si>
  <si>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</si>
  <si>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</si>
  <si>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</si>
  <si>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</si>
  <si>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</si>
  <si>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</si>
  <si>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</si>
  <si>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</si>
  <si>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</si>
  <si>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</si>
  <si>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</si>
  <si>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</si>
  <si>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</si>
  <si>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</si>
  <si>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</si>
  <si>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</si>
  <si>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</si>
  <si>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</si>
  <si>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</si>
  <si>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</si>
  <si>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</si>
  <si>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ผลการวิเคราะห์สภาพแวดล้อมภายนอก ปัจจัยด้านเศรษฐกิจ (Economic factors) (E)</t>
  </si>
  <si>
    <t>ด้านโครงสร้างรายได้ การกระจายรายได้ของคนในชุมชนอยู่ในระดับต่ำ</t>
  </si>
  <si>
    <t>การส่งเสริมอาชีพเสริมในชุมชนมีน้อย เช่น กลุ่มทอผ้าสตรี</t>
  </si>
  <si>
    <t>ภาวการณ์ว่างงานในชุมชนต่ำ</t>
  </si>
  <si>
    <t>ภาระหนี้สินของผู้ปกครอง เช่น ธกส. กองทุนหมู่บ้าน</t>
  </si>
  <si>
    <t xml:space="preserve"> ค่าครองชีพสูง รายได้ต่ำ</t>
  </si>
  <si>
    <t>ชุมชนมีรายได้น้อยฐานะทางเศรษฐกิจไม่เท่าเทียม มีผลกระทบต่อ การให้การสนับสนุนการศึกษา</t>
  </si>
  <si>
    <t>เป็นชุมชนที่สามารถพึ่งพาตนเองได้</t>
  </si>
  <si>
    <t>นักเรียนมีรายได้ระหว่างเรียน โดยการรับจ้างในภาคเกษตรกรรม</t>
  </si>
  <si>
    <t>สภาพเศรษฐกิจมีความคล่องตัว ประชากรมีรายได้ทำให้ส่งบุตรหลานเข้ามาเรียนในเมืองมากขึ้น</t>
  </si>
  <si>
    <t>ปัญหาทางด้านเศรษฐกิจโดยเฉพาะ ค่าน้ำมัน ทำให้การเดินทางมาโรงเรียนโดยรถรับ – ส่งนักเรียนค่อนข้างแพง</t>
  </si>
  <si>
    <t>พ่อ – แม่ ผู้ปกครองไปประกอบอาชีพต่างจังหวัด เพื่อหารายได้ทำให้ไม่มีเวลาในการดูแลบุตรหลาน</t>
  </si>
  <si>
    <t>ค่าใช้จ่ายในการเดินทางมาโรงเรียนค่อนข้างแพง</t>
  </si>
  <si>
    <t>ผู้ปกครองมีรายได้น้อย</t>
  </si>
  <si>
    <t>เทศบาล วัด ชุมชนให้การสนับสนุนทุนการศึกษา แก่นักเรียน ส่งผลให้นักเรียนมีทุนใช้จ่ายในการจัดซื้ออาหารและวัสดุอุปกรณ์การเรียน</t>
  </si>
  <si>
    <t>ผู้ปกครอง กรรมการสถานศึกษา องค์กรเอกชน ต่าง ๆ ร่วมกับทางโรงเรียนได้บริจาค ทุนทรัพย์ในด้านต่าง ๆ และวัสดุอุปกรณ์สนับสนุนการศึกษา ส่งผลทำให้การศึกษาของโรงเรียนพัฒนามีประสิทธิภาพเพิ่มมากขึ้น</t>
  </si>
  <si>
    <t>ผู้ปกครองมีรายได้น้อย ย้ายถิ่นฐานบ่อยนักเรียนต้องย้ายตามผู้ปกครอง ส่งผลกระทบต่อการเรียนของนักเรียน</t>
  </si>
  <si>
    <t>ผู้ปกครองส่วนใหญ่มีอาชีพรับจ้าง ไม่มั่นคง และมีรายได้น้อยไม่แน่นอน ส่งผลกระทบต่อการเรียนของนักเรียน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</si>
  <si>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</si>
  <si>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</si>
  <si>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</si>
  <si>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</si>
  <si>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</si>
  <si>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</si>
  <si>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</si>
  <si>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</si>
  <si>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</si>
  <si>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</si>
  <si>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</si>
  <si>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</si>
  <si>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</si>
  <si>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</si>
  <si>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</si>
  <si>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</si>
  <si>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</si>
  <si>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</si>
  <si>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</si>
  <si>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</si>
  <si>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</si>
  <si>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</si>
  <si>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</si>
  <si>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</si>
  <si>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ผลการวิเคราะห์สภาพแวดล้อมภายนอก ปัจจัยด้านการการเมือง กฏหมายและนโยบาย (Political and legal factors)  (P)</t>
  </si>
  <si>
    <t>องค์กรปกครองท้องถิ่นเห็นความสำคัญของหน่วยงานการศึกษา</t>
  </si>
  <si>
    <t>นโยบายของรัฐบาลที่เปลี่ยนแปลงบ่อย ทำให้การการดำเนินงานต้องปรับเปลี่ยนตามรัฐบาลจึงขาดความต่อเนื่องในการพัฒนา</t>
  </si>
  <si>
    <t>นโยบายของรัฐบาลสามารถเอื้อต่อการจัดการเรียนการสอน</t>
  </si>
  <si>
    <t>นโยบายการจัดสรรงบประมาณรายหัวของรัฐบาลยังไม่เพียงพอกับการบริหารจัดการภายในโรงเรียน</t>
  </si>
  <si>
    <t>กฎหมายการศึกษา</t>
  </si>
  <si>
    <t>โครงการเรียนฟรี 15 ปี อย่างมีคุณภาพ</t>
  </si>
  <si>
    <t>ผู้ปกครอง ผู้นำชุมชนให้การสนับสนุนกิจกรรมของโรงเรียนเป็นอย่างดี</t>
  </si>
  <si>
    <t>อบต. ให้การสนับสนุนการจัดกิจกรรมและงบประมาณ</t>
  </si>
  <si>
    <t>รัฐบาลให้การสนับสนุนงบประมาณในการจัดการศึกษา</t>
  </si>
  <si>
    <t>รัฐบาลจัดสรรงบประมาณเรียนฟรี 15 ปีอย่างมีคุณภาพ เพื่อลดค่าใช้จ่ายของผู้ปกครอง</t>
  </si>
  <si>
    <t>รัฐบาลให้การส่งเสริมและสนับสนุนนักเรียนที่ขาดโอกาสทางการศึกษาและมีนโยบายที่ช่วยเหลือทางด้านการศึกษา</t>
  </si>
  <si>
    <t>นโยบายต้นสังกัดมีการกำหนดแนวทางการปฏิบัติงาน</t>
  </si>
  <si>
    <t>การจัดสรรงบประมาณค่อนข้างล่าช้า</t>
  </si>
  <si>
    <t>สถานการณ์การการเมืองมีการเปลี่ยนแปลงทำให้นโยบายทางการศึกษาขาดความต่อเนื่อง</t>
  </si>
  <si>
    <t>การกระจายงบประมาณไม่ทั่วถึงและไม่เหมาะสม</t>
  </si>
  <si>
    <t>เปลี่ยนแนวนโยบายบ่อย ๆ เนื่องจากการเปลี่ยนรัฐบาล หรือ เปลี่ยนผู้บริหาร</t>
  </si>
  <si>
    <t>นโยบายต้นสังกัดมีการกำหนดแนวการปฏิบัติงาน</t>
  </si>
  <si>
    <t>องค์การบริหารส่วนตำบลให้การสนับสนุนเป็นอย่างดี</t>
  </si>
  <si>
    <t>เทศบาล ให้ความสนใจและสนับสนุนด้านการศึกษา และงบประมาณอย่างต่อเนื่อง ส่งผลให้โรงเรียนพัฒนาไปในทางที่ดี</t>
  </si>
  <si>
    <t>ผู้ปกครอง  กรรมการสถานศึกษามีความรู้ความเข้าใจเกี่ยวกับ นโยบายด้านการศึกษา ส่งผลให้โรงเรียนได้รับการสนับสนุนมากขึ้น</t>
  </si>
  <si>
    <t>ผู้ปกครองบางส่วนไม่เข้าใจนโยบายปฏิรูปการศึกษา ขาดความรู้เรื่องกฎหมายและพ.ร.บ. การศึกษาส่งผลให้ขาดความร่วมมือในการจัดการศึกษา</t>
  </si>
  <si>
    <t>การดำเนินการด้านการจัดการทรัพยากรทางการศึกษาไม่สอดคล้องกับกฎระเบียบการปกครองส่วนท้องถิ่น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</si>
  <si>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</si>
  <si>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</si>
  <si>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</si>
  <si>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</si>
  <si>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</si>
  <si>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</si>
  <si>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</si>
  <si>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</si>
  <si>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</si>
  <si>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</si>
  <si>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</si>
  <si>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</si>
  <si>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</si>
  <si>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</si>
  <si>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</si>
  <si>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</si>
  <si>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</si>
  <si>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</si>
  <si>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</si>
  <si>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</si>
  <si>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</si>
  <si>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</si>
  <si>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</si>
  <si>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</si>
  <si>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</si>
  <si>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</si>
  <si>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</si>
  <si>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</si>
  <si>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</si>
  <si>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</si>
  <si>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</si>
  <si>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</si>
  <si>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</si>
  <si>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</si>
  <si>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</si>
  <si>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1.2.2  สภาพแวดล้อมภายใน</t>
  </si>
  <si>
    <t xml:space="preserve">     ผลการวิเคราะห์ สภาพแวดล้อมภายในด้านโครงสร้างและนโยบายองค์กร (Structure) (S1)</t>
  </si>
  <si>
    <t>จุดแข็ง</t>
  </si>
  <si>
    <t>จุดอ่อน</t>
  </si>
  <si>
    <t xml:space="preserve">S1.1 </t>
  </si>
  <si>
    <t>S1.2</t>
  </si>
  <si>
    <t>นโยบายของ สพฐ. ส่งเสริมให้บุคลากร มีความรู้ และใช้เทคโนโลยีสารสนเทศ</t>
  </si>
  <si>
    <t>S1.3</t>
  </si>
  <si>
    <t>สถานศึกษามีโครงสร้างการบริหารงานชัดเจน</t>
  </si>
  <si>
    <t>S1.4</t>
  </si>
  <si>
    <t>S1.5</t>
  </si>
  <si>
    <t>S1.6</t>
  </si>
  <si>
    <t>S1.7</t>
  </si>
  <si>
    <t>S1.8</t>
  </si>
  <si>
    <t>การจัดบรรยากาศในชั้นเรียน เอื้อต่อการเรียนการสอน  มีสื่อเทคโนโลยีช่วยในการสอน</t>
  </si>
  <si>
    <t>S1.9</t>
  </si>
  <si>
    <t>โครงสร้างการบริหารงานของโรงเรียนมีความชัดเจน ครอบคลุมการทำงานของบุคลากรในโรงเรียนทั้งในระยะสั้นและระยะยาว</t>
  </si>
  <si>
    <t>S1.10</t>
  </si>
  <si>
    <t>โรงเรียนส่งเสริมการจัดกิจกรรมเพื่อพัฒนาผู้เรียนครอบคลุมทุกด้าน</t>
  </si>
  <si>
    <t>S1.11</t>
  </si>
  <si>
    <t>โรงเรียนจัดกิจกรรมช่วยเหลือนักเรียนที่ติด 0, ร, มส ได้ไม่เพียงพอต่อระดับคุณภาพที่ต้องการพัฒนา</t>
  </si>
  <si>
    <t>S1.12</t>
  </si>
  <si>
    <t>การจัดหลักสูตรในท้องถิ่นยังไม่ครอบคลุมทุกรายวิชา</t>
  </si>
  <si>
    <t>S1.13</t>
  </si>
  <si>
    <t>นโยบายของโรงเรียนสามารถนำมาปฏิบัติได้จริง</t>
  </si>
  <si>
    <t>S1.14</t>
  </si>
  <si>
    <t>ระบบการสื่อสารภายในองค์กร มีความถูกต้องชัดเจน บุคลากรสามารถเข้าใจได้ตรงกัน</t>
  </si>
  <si>
    <t>S1.15</t>
  </si>
  <si>
    <t>โรงเรียนกำหนดนโยบายโดยการมีส่วนร่วมของบุคลากรทุกฝ่าย ทำให้ได้รับความร่วมมือด้วยดี</t>
  </si>
  <si>
    <t>S1.16</t>
  </si>
  <si>
    <t>มีการกระจายอำนาจ</t>
  </si>
  <si>
    <t>S1.17</t>
  </si>
  <si>
    <t>มีการกำหนดนโยบายและแนวปฏิบัติระดับโรงเรียนชัดเจน</t>
  </si>
  <si>
    <t>S1.18</t>
  </si>
  <si>
    <t>หน่วยงานกำหนดนโยบายในการปฏิบัติมากเกินไปจน บุคลากรปรับตัวไม่ทัน</t>
  </si>
  <si>
    <t>S1.19</t>
  </si>
  <si>
    <t>S1.20</t>
  </si>
  <si>
    <t>บุคลากรมีความรู้  ความสามารถหลากหลาย เป็นผลดีต่อการจัดการศึกษา</t>
  </si>
  <si>
    <t>S1.21</t>
  </si>
  <si>
    <t>โรงเรียนมีการประชุมวางแผนงานก่อนเปิดภาคการศึกษา</t>
  </si>
  <si>
    <t>S1.22</t>
  </si>
  <si>
    <t>การจัดโครงสร้าง  ระบบงานภายในเหมาะสมต่อการจัดการเรียนการสอน</t>
  </si>
  <si>
    <t>S1.23</t>
  </si>
  <si>
    <t>ครูรับผิดชอบงานพิเศษมากเกินไป  เป็นผลให้เวลาในการเตรียมการสอนน้อย</t>
  </si>
  <si>
    <t>S1.24</t>
  </si>
  <si>
    <t>จัดบุคลากรในฝ่ายแต่ละฝ่ายเพื่อให้เกิดความชำนาญและมีประสบการณ์ในการทำงานที่หลากหลาย</t>
  </si>
  <si>
    <t>S1.25</t>
  </si>
  <si>
    <t>ภารงานมีหลายหน้าที่ทำให้ขาดความชัดเจนในการปฏิบัติงาน</t>
  </si>
  <si>
    <t>ครูไม่ปฏิบัติหน้าที่ตามที่ได้รับมอบหมายอย่างเต็มที่</t>
  </si>
  <si>
    <t>ขาดการนิเทศติดตามงานไม่สม่ำเสมอ</t>
  </si>
  <si>
    <t>สถานศึกษามีกฎระเบียบและหลักเกณฑ์ในการปฏิบัติงานที่ชัดเจน</t>
  </si>
  <si>
    <t>โรงเรียนมีการประสานงานกับหน่วยงานอื่นในการพัฒนาโรงเรียน</t>
  </si>
  <si>
    <t>ความร่วมมือของบุคลากรเข้มแข็ง</t>
  </si>
  <si>
    <t>โรงเรียนทำระบบ ICT มาใช้ในโรงเรียนในการกระจายข่าวสารและการดูแลความปลอดภัยให้กับนักเรียนโดยการติดตั้งกล้องวงจรปิดในทุก ๆ อาคารเรียนและประตู เข้า – ออก โรงเรียน</t>
  </si>
  <si>
    <t>โรงเรียนมีการใช้ข้อมูลทางอินเตอร์เน็ต โดยติดตั้งทั้งระบบไฮไฟท์และระบบแลนด์ เพื่อให้นักเรียนได้ใช้</t>
  </si>
  <si>
    <t>มีระบบดูแลช่วยเหลือนักเรียนด้วยความปลอดภัย โดยติดตั้งกล้องวงจรปิดทั่วบริเวณโรงเรียน</t>
  </si>
  <si>
    <t>โรงเรียนกำหนดนโยบายและแผนงาน ครอบคลุมทุกสายงานของบุคลากรทุกฝ่าย ส่งผลทำให้ได้รับความร่วมมือจากบุคลากรทุกฝ่ายเป็นอย่างดี</t>
  </si>
  <si>
    <t>มีการกำหนดวิสัยทัศน์ พันธกิจ และเป้าหมาย ดำเนินงานชัดเจน ส่งผลให้สามารถนำเป็นทิศทางในการจัดการศึกษาได้อย่างถูกต้อง</t>
  </si>
  <si>
    <t>การบริหารงานของโรงเรียนมีการกระจายอำนาจตามโครงสร้างอย่างชัดเจน ทำให้การบริหารงานของโรงเรียนมีประสิทธิภาพมากขึ้น</t>
  </si>
  <si>
    <t>คณะกรรมการสถานศึกษาและชุมชนมีส่วนร่วมในการกำหนดนโยบายของโรงเรียนน้อย  ส่งผลทำให้การดำเนินงานไม่บรรลุผลเท่าที่ควร</t>
  </si>
  <si>
    <t>นโยบายการจัดการศึกษามีภาระงานที่มากทั้งของโรงเรียนและเทศบาล ทำให้ประสิทธิภาพการจัดการเรียนการสอนของครูลดลง</t>
  </si>
  <si>
    <t>โครงสร้างการบริหารงานในโรง เรียน เป็นระบบ แต่บุคลากรไม่เพียงพอต่อภาระงาน</t>
  </si>
  <si>
    <t>S1.26</t>
  </si>
  <si>
    <t>S1.27</t>
  </si>
  <si>
    <t>S1.28</t>
  </si>
  <si>
    <t>S1.29</t>
  </si>
  <si>
    <t>S1.30</t>
  </si>
  <si>
    <t>S1.31</t>
  </si>
  <si>
    <t>S1.32</t>
  </si>
  <si>
    <t>S1.33</t>
  </si>
  <si>
    <t>S1.34</t>
  </si>
  <si>
    <t>S1.35</t>
  </si>
  <si>
    <t>S1.36</t>
  </si>
  <si>
    <t>S1.37</t>
  </si>
  <si>
    <t>S1.38</t>
  </si>
  <si>
    <t>S1.39</t>
  </si>
  <si>
    <t>ผลการวิเคราะห์สภาพแวดล้อมภายในด้านการบริการและคุณลักษณะผู้เรียน (Service / Products) (S2)</t>
  </si>
  <si>
    <t>S2.1</t>
  </si>
  <si>
    <t>S2.2</t>
  </si>
  <si>
    <t>มีการจัดการเรียนการสอนและจัดกิจกรรมเสริมทางด้านความรู้  คุณธรรม  จริยธรรม  สุขภาพ  พลานามัยตามความถนัด ความสามารถและความสนใจของนักเรียน</t>
  </si>
  <si>
    <t>S2.3</t>
  </si>
  <si>
    <t>S2.4</t>
  </si>
  <si>
    <t>S2.5</t>
  </si>
  <si>
    <t>S2.6</t>
  </si>
  <si>
    <t>S2.7</t>
  </si>
  <si>
    <t>S2.8</t>
  </si>
  <si>
    <t xml:space="preserve"> มีการจัดหลักสูตรสถานศึกษาและจัดทาสาระเพิ่มเติมอย่างหลากหลายตามความต้องการของนักเรียน</t>
  </si>
  <si>
    <t>S2.9</t>
  </si>
  <si>
    <t>โรงเรียนสามารถให้บริการในการจัดการเรียนการสอนได้ดีและทั่วถึง</t>
  </si>
  <si>
    <t>S2.10</t>
  </si>
  <si>
    <t>มีการจัดกิจกรรมการส่งเสริมจิตสาธารณะในโรงเรียน</t>
  </si>
  <si>
    <t>S2.11</t>
  </si>
  <si>
    <t>โรงเรียนมีการจัดสภาพแวดล้อมที่เอื้อต่อการเรียนรู้ในโรงเรียนและนอกโรงเรียน</t>
  </si>
  <si>
    <t>S2.12</t>
  </si>
  <si>
    <t>นักเรียนยังขาดคุณธรรม จริยธรรม เช่น ความรับผิดชอบ การรักษาสมบัติของโรงเรียน</t>
  </si>
  <si>
    <t>S2.13</t>
  </si>
  <si>
    <t>คะแนน O-Net ของนักเรียนยังอยู่ในระดับค่อนข้างต่ำ</t>
  </si>
  <si>
    <t>S2.14</t>
  </si>
  <si>
    <t>ขาดการสนับสนุนระดมทุนการศึกษา</t>
  </si>
  <si>
    <t>S2.15</t>
  </si>
  <si>
    <t>ผู้เรียนบางส่วนไม่ตระหนักถึงความสำคัญของการศึกษา</t>
  </si>
  <si>
    <t>S2.16</t>
  </si>
  <si>
    <t>ผลสัมฤทธิ์ทางการเรียนของนักเรียน โดยเฉลี่ยอยู่ในระดับสูง  ทำให้สามารถเข้าศึกษาต่อในโรงเรียนที่ต้องการได้</t>
  </si>
  <si>
    <t>S2.17</t>
  </si>
  <si>
    <t>นักเรียนที่จบชั้น ม. 6 สามารถเรียนต่อระดับปริญญาตรี ทุกคน</t>
  </si>
  <si>
    <t>S2.18</t>
  </si>
  <si>
    <t>นักเรียนมีความรับผิดชอบต่องานที่ได้รับมอบหมาย</t>
  </si>
  <si>
    <t>S2.19</t>
  </si>
  <si>
    <t xml:space="preserve">นักเรียนสามารถเข้าแข่งขันทักษะทางวิชาการและได้รับรางวัลในระดับกลุ่ม  ระดับอำเภอ และระดับจังหวัด </t>
  </si>
  <si>
    <t>S2.20</t>
  </si>
  <si>
    <t>นักเรียนมีความคิดสร้างสรรค์ในการปฏิบัติงาน</t>
  </si>
  <si>
    <t>S2.21</t>
  </si>
  <si>
    <t>นักเรียนมีความเข้าใจในหลักการประชาธิปไตยและ สามารถนำไปใช้ในการปฏิบัติจริงได้</t>
  </si>
  <si>
    <t>S2.22</t>
  </si>
  <si>
    <t>ผลสัมฤทธิ์ทางการเรียนในบางวิชายังไม่เป็นที่น่าพอใจ</t>
  </si>
  <si>
    <t>S2.23</t>
  </si>
  <si>
    <t>นักเรียนสามารถเรียนจบตามหลักสูตร</t>
  </si>
  <si>
    <t>S2.24</t>
  </si>
  <si>
    <t>โรงเรียนมีวัสดุ  อุปกรณ์สำหรับจัดการศึกษาไม่เพียงพอ</t>
  </si>
  <si>
    <t>S2.25</t>
  </si>
  <si>
    <t>นักเรียนสามารถนำความรู้เกี่ยวกับหลักสูตรท้องถิ่น ไปใช้ในชีวิตประจำวัน</t>
  </si>
  <si>
    <t>S2.26</t>
  </si>
  <si>
    <t>นักเรียนดำรงชีวิตอยู่ในสังคม ได้อย่างดีและมีความสุข</t>
  </si>
  <si>
    <t>S2.27</t>
  </si>
  <si>
    <t>โรงเรียนให้บริการด้านความรู้ และเทคโนโลยีแก่นักเรียนและชุมชน</t>
  </si>
  <si>
    <t>S2.28</t>
  </si>
  <si>
    <t>นักเรียนไม่เอาใจใส่ต่อการเรียน เพราะ ส่วนมากบิดา – มารดา ไปทำงานต่างถิ่น</t>
  </si>
  <si>
    <t>S2.29</t>
  </si>
  <si>
    <t>ผลสัมฤทธิ์ทางการเรียนต่ำ</t>
  </si>
  <si>
    <t>S2.30</t>
  </si>
  <si>
    <t>นักเรียนมีความสนใจด้านกีฬา  และมีนิสัยรักการทำงาน</t>
  </si>
  <si>
    <t>S2.31</t>
  </si>
  <si>
    <t>โรงเรียนจัดการบริหารการศึกษาอย่างทั่วถึง ทำให้ผู้เรียนได้รับโอกาสทางการศึกษาอย่างเสมอภาค และทั่วถึง</t>
  </si>
  <si>
    <t>S2.32</t>
  </si>
  <si>
    <t>โรงเรียนมีระบบประกันคุณภาพการศึกษา ทำให้สามารถยกระดับการบริการและนักเรียนมีผลสัมฤทธิ์ทางการเรียนโดยเฉลี่ยดีขึ้น สอบเข้าเรียนต่อโรงเรียนประจำอำเภอได้มากขึ้น</t>
  </si>
  <si>
    <t>S2.33</t>
  </si>
  <si>
    <t>โรงเรียนเป็นสถานที่บริการสำหรับชุมชน ในการออกกำลังกาย มีประชาชนในชุมชนได้เข้ามาใช้บริการ</t>
  </si>
  <si>
    <t>S2.34</t>
  </si>
  <si>
    <t>โรงเรียนมีวงดุริยางค์สำหรับให้บริการในการร่วมกิจกรรมกับหน่วยงานอื่นที่ขอความร่วมมือ</t>
  </si>
  <si>
    <t>S2.35</t>
  </si>
  <si>
    <t>นักเรียนขาดความสนใจในการใช้แหล่งเรียนรู้โดย เฉพาะการรักการอ่าน ส่งผลให้ได้รับประสบการณ์ ไม่หลากหลายเท่าที่ควร</t>
  </si>
  <si>
    <t>S2.36</t>
  </si>
  <si>
    <t>การพัฒนาหลักสูตรสถานศึกษายังไม่ครบถ้วนสมบูรณ์ ส่งผลให้นักเรียนมีผลสัมฤทธิ์ทางการเรียนต่ำในกลุ่มสาระหลัก จำนวนผู้จบการศึกษาชั้นสูงสุดของโรงเรียนไม่ครบ 100 %</t>
  </si>
  <si>
    <t>S2.37</t>
  </si>
  <si>
    <t>เครื่องเล่นและสนามเด็กเล่นไม่เพียงพอ ไม่ปลอดภัยต่อการใช้บริการ</t>
  </si>
  <si>
    <t xml:space="preserve">     ผลการวิเคราะห์สภาพแวดล้อมภายในด้านบุคลากร (Man) (M1)</t>
  </si>
  <si>
    <t>M1.1</t>
  </si>
  <si>
    <t>M1.2</t>
  </si>
  <si>
    <t>M1.3</t>
  </si>
  <si>
    <t>M1.4</t>
  </si>
  <si>
    <t>M1.5</t>
  </si>
  <si>
    <t>M1.6</t>
  </si>
  <si>
    <t>M1.7</t>
  </si>
  <si>
    <t>มีวัฒนธรรมองค์กรแบบเกื้อกูล ช่วยเหลือซึ่งกันและกัน</t>
  </si>
  <si>
    <t>M1.8</t>
  </si>
  <si>
    <t>บุคลากรมีอายุราชการโดยเฉลี่ยน้อย ขาดประสบการณ์ในการทำงาน</t>
  </si>
  <si>
    <t>M1.9</t>
  </si>
  <si>
    <t>บุคลากรมีวุฒิการศึกษาปริญญาตรีขึ้นไป</t>
  </si>
  <si>
    <t>M1.10</t>
  </si>
  <si>
    <t>มีครูครบทุกกลุ่มสาระการเรียนรู้</t>
  </si>
  <si>
    <t>M1.11</t>
  </si>
  <si>
    <t>บุคลากรได้รับการอบรมพัฒนาตนเองอย่างสม่ำเสมอ</t>
  </si>
  <si>
    <t>M1.12</t>
  </si>
  <si>
    <t>บุคลากรมีความสามารถในการใช้เทคโนโลยีในการปฏิบัติงานในหน้าที่ ทั้งด้านการจัดการเรียนการสอนและงานพิเศษ</t>
  </si>
  <si>
    <t>M1.13</t>
  </si>
  <si>
    <t>ครูขาดทักษะการใช้สื่อการเรียนการสอน นวัตกรรม และภาษาต่างประเทศ</t>
  </si>
  <si>
    <t>M1.14</t>
  </si>
  <si>
    <t>ครูมีศักยภาพในการพัฒนาผู้เรียนสู่ความเป็นเลิศทางวิชาการ</t>
  </si>
  <si>
    <t>M1.15</t>
  </si>
  <si>
    <t>บุคลากรขาดขวัญและกาลังใจในการทำงาน</t>
  </si>
  <si>
    <t>M1.16</t>
  </si>
  <si>
    <t>บุคลากรบางส่วนยังขาดความรู้ความ สามารถในการใช้เทคโนโลยีและอุปกรณ์ใหม่ ๆ ส่งผลให้ นักเรียนขาดโอกาสในการเรียนรู้ในสิ่งใหม่ ๆ</t>
  </si>
  <si>
    <t>M1.17</t>
  </si>
  <si>
    <t>โรงเรียนขาดอัตรากำลังครู ทำให้ ไม่สามารถจัดการเรียนรู้ได้ครบตามหลักสูตร</t>
  </si>
  <si>
    <t>M1.18</t>
  </si>
  <si>
    <t>โรงเรียนมีบุคลากรเพียงพอ</t>
  </si>
  <si>
    <t>M1.19</t>
  </si>
  <si>
    <t>ครูเรียนจบระดับปริญญาตรีทุกคน และพัฒนาตนเองอยู่เสมอ</t>
  </si>
  <si>
    <t>M1.20</t>
  </si>
  <si>
    <t>ขาดแคลนบุคลากรในบางสาขาวิชา  เช่น  กลุ่มสาระการเรียนรู้ภาษาไทย</t>
  </si>
  <si>
    <t>M1.21</t>
  </si>
  <si>
    <t>บุคลากรมีความสามารถในการปฏิบัติงาน</t>
  </si>
  <si>
    <t>M1.22</t>
  </si>
  <si>
    <t>ครูมีความรู้ความสามารถในการปฏิบัติงานพิเศษนอก เหนือจากงานสอนเป็นอย่างดี</t>
  </si>
  <si>
    <t>M1.23</t>
  </si>
  <si>
    <t xml:space="preserve">ครูมีภาระงานนอกเหนือจากการสอนมาก </t>
  </si>
  <si>
    <t>M1.24</t>
  </si>
  <si>
    <t>ครูมีความรู้ความสามารถในการปฏิบัติหน้าที่การสอน</t>
  </si>
  <si>
    <t>M1.25</t>
  </si>
  <si>
    <t>ครูขาดการนำเทคโนโลยี  หาแหล่งเรียนรู้  แหล่งวิทยาการ  และภูมิปัญญาท้องถิ่น มาจัดการเรียนการสอน</t>
  </si>
  <si>
    <t>M1.26</t>
  </si>
  <si>
    <t>บุคลากรส่วนมากมีประสบการณ์ในการทำงานทำให้เกิดทักษะในการจัดการเรียน การสอน</t>
  </si>
  <si>
    <t>M1.27</t>
  </si>
  <si>
    <t>บุคลากรมีความรู้ความสามารถตรงตามวิชาที่สอนและตรงตามความถนัด</t>
  </si>
  <si>
    <t>M1.28</t>
  </si>
  <si>
    <t>บุคลากรมีการอบรมเพื่อพัฒนาปรับปรุงการจัดการเรียนการสอนหลากหลายวิธีอย่างสม่ำเสมอ</t>
  </si>
  <si>
    <t>M1.29</t>
  </si>
  <si>
    <t>บุคลากรเข้ารับการอบรมไม่ตรงตามความถนัดและไม่ได้นามาปฏิบัติหรือขยายผล</t>
  </si>
  <si>
    <t>M1.30</t>
  </si>
  <si>
    <t>ครูปฏิบัติหน้าที่ไม่เต็มตามศักยภาพเนื่องจากขาดความรู้ความสามารถเฉพาะทาง</t>
  </si>
  <si>
    <t>M1.31</t>
  </si>
  <si>
    <t>สอนไม่ตรงตามวิชาเอก</t>
  </si>
  <si>
    <t>M1.32</t>
  </si>
  <si>
    <t>ครูมีจิตสานึกในความเป็นครู ปฏิบัติหน้าที่โดยไม่ต้องอาศัยคาสั่ง</t>
  </si>
  <si>
    <t>M1.33</t>
  </si>
  <si>
    <t>บุคลากรทุกคนมีความตระหนักรู้คุณค่าขององค์กรเห็นประโยชน์ต่อส่วนรวมมากกว่าประโยชน์ส่วนตน</t>
  </si>
  <si>
    <t>M1.34</t>
  </si>
  <si>
    <t>มีการทำงานเป็นทีม ช่วยเหลือซึ่งกันและกัน</t>
  </si>
  <si>
    <t>M1.35</t>
  </si>
  <si>
    <t>มีความสามัคคีในหมู่คณะ</t>
  </si>
  <si>
    <t>M1.36</t>
  </si>
  <si>
    <t>ผู้บริหารและครูทุกคนได้รับการยอมรับจากผู้ปกครองและชุมชนในการจัดการศึกษา</t>
  </si>
  <si>
    <t>M1.37</t>
  </si>
  <si>
    <t>บุคลากรทุกคนมีวุฒิทางการศึกษาไม่ต่ำกว่าปริญญาตรี</t>
  </si>
  <si>
    <t>M1.38</t>
  </si>
  <si>
    <t>ครูและบุคลากรมีความกระตือรือร้นในการสร้างชื่อเสียงให้แก่โรงเรียน</t>
  </si>
  <si>
    <t>M1.39</t>
  </si>
  <si>
    <t>บุคลากรทุกคนมีความศรัทธาในวิชาชีพครู</t>
  </si>
  <si>
    <t>M1.40</t>
  </si>
  <si>
    <t>บุคลากรส่วนหนึ่งขาดประสบการณ์ในการเรียนการสอนเนื่องจากอายุงานน้อยขาดความมั่นคงในการทำงาน</t>
  </si>
  <si>
    <t>M1.41</t>
  </si>
  <si>
    <t>การกระจายงานไม่เท่าเทียมกัน</t>
  </si>
  <si>
    <t>M1.42</t>
  </si>
  <si>
    <t>ขาดบุคลากรที่มีความถนัดในวิชาเฉพาะ</t>
  </si>
  <si>
    <t>M1.43</t>
  </si>
  <si>
    <t>บุคลากรบางคนขาดความเชื่อมั่นในหน้าที่ที่ได้รับมอบหมาย</t>
  </si>
  <si>
    <t>M1.44</t>
  </si>
  <si>
    <t xml:space="preserve">บุคลากรของโรงเรียนมีวุฒิทางการศึกษาระดับปริญญาตรี และได้รับการสนับสนุนการพัฒนาในทุกด้าน ทั้งด้านความรู้ความสามารถทักษะการทำงานในโอกาสต่าง ๆ กัน </t>
  </si>
  <si>
    <t>M1.45</t>
  </si>
  <si>
    <t>บุคลากร มีการพัฒนาอย่างต่อเนื่องสม่ำเสมอ ส่งผลทำให้การจัดการศึกษามีประสิทธิภาพ</t>
  </si>
  <si>
    <t>M1.46</t>
  </si>
  <si>
    <t>บุคลากร ตั้งใจทำงานอย่างเต็มความสามารถ ส่งผลให้การจัดการศึกษามีประสิทธิภาพ</t>
  </si>
  <si>
    <t>M1.47</t>
  </si>
  <si>
    <t>โรงเรียนมีบุคลากรที่สอนไม่ตรงกับสาขาวิชาที่มีวุฒิ ทำให้ผลสัมฤทธิ์ทางการเรียนไม่ดีเท่าที่ควร</t>
  </si>
  <si>
    <t>M1.48</t>
  </si>
  <si>
    <t>บุคลากรบางส่วนขาดความชำนาญในการใช้เทคโนโลยีและอุปกรณ์สมัยใหม่</t>
  </si>
  <si>
    <t>ผลการวิเคราะห์สภาพแวดล้อมภายในด้านการเงิน (Money) (M2)</t>
  </si>
  <si>
    <t>M2.1</t>
  </si>
  <si>
    <t>M2.2</t>
  </si>
  <si>
    <t>M2.3</t>
  </si>
  <si>
    <t>ระดมทรัพยากรช่วยสนับสนุนด้านการพัฒนาการศึกษา และจัดกิจกรรมได้รับความร่วมมือจากผู้ปกครอง และองค์กรอื่นเป็นอย่างดี</t>
  </si>
  <si>
    <t>M2.4</t>
  </si>
  <si>
    <t>โรงเรียนได้รับงบประมาณสนับสนุนจากภาครัฐไม่เพียงพอ</t>
  </si>
  <si>
    <t>การเบิกจ่ายงบประมาณไม่มีการคล่องตัว</t>
  </si>
  <si>
    <t>ขาดการระดมทุนเพื่อการศึกษา</t>
  </si>
  <si>
    <t>M2.5</t>
  </si>
  <si>
    <t>การใช้จ่ายเงินงบประมาณเป็นไปตามแผนงาน/โครงการ และเป็นระบบ</t>
  </si>
  <si>
    <t>มีการบริหารที่โปร่งใส ตรวจสอบได้</t>
  </si>
  <si>
    <t>M2.6</t>
  </si>
  <si>
    <t>ระบบในการเบิกจ่ายเงินจากทางราชการมีความคล่องตัว และมีหลักฐานชัดเจน</t>
  </si>
  <si>
    <t>งบประมาณที่ได้รับไม่เพียงพอต่อการพัฒนาโรงเรียน</t>
  </si>
  <si>
    <t>โรงเรียนมีการจัดการจัดทำแผนการใช้จ่ายงบประมาณโดยทุกฝ่ายมีส่วนร่วม  ทำให้ใช้จ่ายตรงตามความต้องการ</t>
  </si>
  <si>
    <t>M2.7</t>
  </si>
  <si>
    <t>ผู้บริหารมีอิสระในการบริหารเงิน ทำให้ เกิดความคล่องตัวในการบริหารจัดการแก้ปัญหาได้ตรงความต้องการของครูและนักเรียน</t>
  </si>
  <si>
    <t>M2.8</t>
  </si>
  <si>
    <t>ได้รับงบประมาณสนับสนุนจากรัฐบาล องค์กรการปกครองส่วนท้องถิ่น และชุมชนอย่างต่อเนื่อง</t>
  </si>
  <si>
    <t>งบประมาณในการจัดกิจกรรมการเรียนการสอนไม่เพียงพอ</t>
  </si>
  <si>
    <t>การใช้งบประมาณโรงเรียนโปร่งใส สามารถติดตามตรวจสอบได้</t>
  </si>
  <si>
    <t>M2.9</t>
  </si>
  <si>
    <t xml:space="preserve">การดำเนินการด้านงบประมาณล่าช้าไม่ทันต่อความต้องการ ไม่คล่องตัว ผู้บริหาร ครู ต้องใช้เงินส่วนตัวสำรองจ่ายในการดำเนินการ </t>
  </si>
  <si>
    <t>M2.10</t>
  </si>
  <si>
    <t>การจัดสรรงบประมาณ สำหรับซื้ออุปกรณ์ การเรียน การสอน มีเพียงพอกับความต้องการ</t>
  </si>
  <si>
    <t xml:space="preserve">     ผลการวิเคราะห์สภาพแวดล้อมภายในด้านวัสดุอุปกรณ์ (Materials) (M3)</t>
  </si>
  <si>
    <t>M3.1</t>
  </si>
  <si>
    <t>M3.2</t>
  </si>
  <si>
    <t>M3.3</t>
  </si>
  <si>
    <t>M3.4</t>
  </si>
  <si>
    <t>M3.5</t>
  </si>
  <si>
    <t>มีห้องเรียนและห้องปฏิบัติการเพียงพอในการจัดกิจกรรมการเรียนการสอน</t>
  </si>
  <si>
    <t>M3.6</t>
  </si>
  <si>
    <t>สื่อ วัสดุ อุปกรณ์ทางเทคโนโลยีมีจำนวนไม่เพียงพอต่อจำนวนนักเรียน</t>
  </si>
  <si>
    <t>M3.7</t>
  </si>
  <si>
    <t>สภาพโต๊ะ เก้าอี้ ในห้องเรียนเก่า ชารุด</t>
  </si>
  <si>
    <t>M3.8</t>
  </si>
  <si>
    <t>มีการใช้วัสดุ อุปกรณ์ ในการจัดการเรียนการสอนอย่างฟุ่มเฟือย</t>
  </si>
  <si>
    <t>M3.9</t>
  </si>
  <si>
    <t>ห้องสมุดมีหนังสือที่ไม่หลากหลายและไม่เพียงพอต่อการศึกษาและสืบค้น</t>
  </si>
  <si>
    <t>M3.10</t>
  </si>
  <si>
    <t>มีการพัฒนาปรับปรุงอาคาร สถานที่ อย่างสม่ำเสมอ ส่งผลต่อบรรยากาศการเรียนการสอนที่ดี</t>
  </si>
  <si>
    <t>M3.11</t>
  </si>
  <si>
    <t>โรงเรียนมีระบบเครือข่ายอินเตอร์เน็ตไร้สายครอบคลุมทั่วพื้นที่บริเวณโรงเรียน</t>
  </si>
  <si>
    <t>M3.12</t>
  </si>
  <si>
    <t>ขาดการตรวจสอบ วัสดุ ครุภัณฑ์ที่เป็นปัจจุบัน</t>
  </si>
  <si>
    <t>M3.13</t>
  </si>
  <si>
    <t>อาคารสถานที่มีไม่เพียงพอขาดหอประชุมสำหรับจัดกิจกรรมนักเรียนและชุมชน</t>
  </si>
  <si>
    <t>M3.14</t>
  </si>
  <si>
    <t>โรงเรียนจัดหางบประมาณในการผลิตสื่อการสอนนอก เหนือจากที่ได้รับจัดสรรจากทางราชการ</t>
  </si>
  <si>
    <t>M3.15</t>
  </si>
  <si>
    <t>โรงเรียนจัดหางบประมาณสนับสนุนในการพัฒนาโรงเรียน</t>
  </si>
  <si>
    <t>M3.16</t>
  </si>
  <si>
    <t>วัสดุ อุปกรณ์ที่ได้รับจัดสรรจากทางราชการไม่เป็นไปตามความต้องการของโรงเรียน</t>
  </si>
  <si>
    <t>M3.17</t>
  </si>
  <si>
    <t>M3.18</t>
  </si>
  <si>
    <t>โรงเรียนใช้วัสดุ  อุปกรณ์ จัดการเรียนการสอนที่มีอยู่อย่างคุ้มค่า</t>
  </si>
  <si>
    <t>M3.19</t>
  </si>
  <si>
    <t>วัสดุครุภัณฑ์ ขาดคุณภาพ  และมีจำนวนไม่เพียงพอต่อการเรียนการสอน</t>
  </si>
  <si>
    <t>M3.20</t>
  </si>
  <si>
    <t>เทศบาลจัดหาสื่อนวัตกรรมที่ทันสมัยให้นักเรียนจำนวนมากช่วยให้นักเรียนเกิดความสนใจและเกิดการเรียนรู้มากขึ้น</t>
  </si>
  <si>
    <t>M3.21</t>
  </si>
  <si>
    <t>เทศบาลมีงบประมาณจัดหาวัสดุอุปกรณ์ในการเรียนการสอนอย่างเต็มที่ ส่งผลต่อการจัดการศึกษามีประสิทธิภาพมากขึ้น</t>
  </si>
  <si>
    <t>M3.22</t>
  </si>
  <si>
    <t>วัสดุอุปกรณ์บางอย่างมีราคาแพงและไม่ได้คุณภาพ บางอย่างไม่ตรงกับความต้องการ การดำเนินการจัดหาล่าช้าไม่ทันต่อความต้องการ</t>
  </si>
  <si>
    <t>M3.23</t>
  </si>
  <si>
    <t>ห้องพิเศษต่าง ๆ ไม่เพียงพอ ส่งผลกระทบต่อประสิทธิภาพการเรียนรู้ลดลง</t>
  </si>
  <si>
    <t>M3.24</t>
  </si>
  <si>
    <t>การซ่อมแซมอุปกรณ์ล่าช้า ไม่ทันต่อการใช้งาน</t>
  </si>
  <si>
    <t xml:space="preserve">ผลการวิเคราะห์สภาพแวดล้อมภายในด้านการจัดการ (Management) ( M4)  </t>
  </si>
  <si>
    <t>M4.1</t>
  </si>
  <si>
    <t>M4.2</t>
  </si>
  <si>
    <t>M4.3</t>
  </si>
  <si>
    <t>M4.4</t>
  </si>
  <si>
    <t>M4.5</t>
  </si>
  <si>
    <t>บุคลากรให้ความร่วมมือในการปฏิบัติงานตามนโยบายของโรงเรียน</t>
  </si>
  <si>
    <t>M4.6</t>
  </si>
  <si>
    <t>M4.7</t>
  </si>
  <si>
    <t>ผู้บริหารโรงเรียนเป็นผู้ที่ประพฤติและปฏิบัติตนเป็นแบบอย่างที่ดี มีคุณธรรม จริยธรรม มีภาวะผู้นำสูง มีวิสัยทัศน์กว้างไกล ให้ความเอาใจใส่เอื้ออาทร ต่อผู้ใต้บังคับบัญชา</t>
  </si>
  <si>
    <t>M4.8</t>
  </si>
  <si>
    <t>โรงเรียนจัดระบบดูแลช่วยเหลือนักเรียนที่มีเครือข่ายผู้ปกครองเข้ามามีส่วนร่วม</t>
  </si>
  <si>
    <t>M4.9</t>
  </si>
  <si>
    <t>มีการบริหารจัดการโดยใช้หลักประชาธิปไตย และใช้ความเป็นกัลยาณมิตรในการปฏิบัติงาน</t>
  </si>
  <si>
    <t>M4.10</t>
  </si>
  <si>
    <t>มีการส่งเสริมให้ครูทุกคนได้จัดทาแผนพัฒนาตนเอง (ID Plan)</t>
  </si>
  <si>
    <t>M4.11</t>
  </si>
  <si>
    <t>โรงเรียนมีการประชาสัมพันธ์ข่าวสารของทางโรงเรียนผ่าน website</t>
  </si>
  <si>
    <t>M4.12</t>
  </si>
  <si>
    <t>M4.13</t>
  </si>
  <si>
    <t>มีการวางแผนการปฏิบัติงานได้เป็นระบบ</t>
  </si>
  <si>
    <t>M4.14</t>
  </si>
  <si>
    <t>ทุกคนมีส่วนร่วมในการวางแผนการจัดการเรียนการสอน</t>
  </si>
  <si>
    <t>M4.15</t>
  </si>
  <si>
    <t>ระบบสารสนเทศในการบริหารจัดการยังไม่เป็นปัจจุบัน</t>
  </si>
  <si>
    <t>M4.16</t>
  </si>
  <si>
    <t>ขาดการนิเทศติดตามผลการดำเนินงานตามคาสั่งการปฏิบัติงานที่ได้รับ</t>
  </si>
  <si>
    <t>M4.17</t>
  </si>
  <si>
    <t xml:space="preserve"> มีการบริหารจัดการอย่างมีระบบ  มีหลักฐานในการมอบหมายงานมีแผนในการปฏิบัติชัดเจน</t>
  </si>
  <si>
    <t>M4.18</t>
  </si>
  <si>
    <t>โรงเรียนมีการติดต่อประสานกับชุมชนและหน่วยงานต่างๆอย่างสม่ำเสมอ ทำให้ ได้รับความร่วมมือในด้านต่างๆที่เป็นประโยชน์ต่อการเรียนการสอน</t>
  </si>
  <si>
    <t>M4.19</t>
  </si>
  <si>
    <t>โรงเรียนจัดทำแผนและโครงการทำให้โรงเรียนมีกรอบทิศทาง และเครื่องมือในการบริหารจัดการในรอบปี</t>
  </si>
  <si>
    <t>M4.20</t>
  </si>
  <si>
    <t>โรงเรียนมีการจัดทำแผนงาน  โครงการใช้ในการปฏิบัติงาน</t>
  </si>
  <si>
    <t>M4.21</t>
  </si>
  <si>
    <t>บุคลากรให้ความร่วมมือในการทำงานเป็นอย่างดี</t>
  </si>
  <si>
    <t>M4.22</t>
  </si>
  <si>
    <t>มีการประสานงาน ประชาสัมพันธ์กับผู้ปกครอง  ชุมชน  องค์การในท้องถิ่น อย่างสม่ำเสมอ ทำให้ได้รับความร่วมมือในด้านต่าง ๆ ดี</t>
  </si>
  <si>
    <t>M4.23</t>
  </si>
  <si>
    <t>ผู้บริหารเป็นผู้นำในการทำงาน</t>
  </si>
  <si>
    <t>M4.24</t>
  </si>
  <si>
    <t>ผู้บริหารเป็นแบบอย่างที่ดีในการทำงาน</t>
  </si>
  <si>
    <t>M4.25</t>
  </si>
  <si>
    <t>ผู้บริหารมอบหมายงานบุคลากรตามความถนัด</t>
  </si>
  <si>
    <t>M4.26</t>
  </si>
  <si>
    <t>ผู้บริหาร บริหารงานได้อย่างเป็นระบบ</t>
  </si>
  <si>
    <t>M4.27</t>
  </si>
  <si>
    <t>ผู้บริหารให้การอบรมพัฒนาความรู้แก่ครูและบุคลากรให้ทันต่อสภาพการเปลี่ยนแปลงทางการศึกษา</t>
  </si>
  <si>
    <t>M4.28</t>
  </si>
  <si>
    <t>ผู้บริหารมีความรู้ ความสามารถและมุ่งมั่นต่อความสำเร็จมีวิสัยทัศน์กว้างไกลศึกษาค้นคว้าหาแนวทางใหม่ ๆ มาปรับปรุงและพัฒนาองค์กร</t>
  </si>
  <si>
    <t>M4.29</t>
  </si>
  <si>
    <t>ผู้บริหารส่งเสริมให้บุคลากรได้เข้าร่วมพัฒนาความรู้เพื่อนำมาใช้ในการจัดกิจกรรมการเรียนการสอน</t>
  </si>
  <si>
    <t>M4.30</t>
  </si>
  <si>
    <t>งบประมาณในการดำเนินงานไม่เพียงพอ</t>
  </si>
  <si>
    <t>M4.31</t>
  </si>
  <si>
    <t>ผู้บริหารไม่สามารถติดตามงานได้อย่างต่อเนื่อง</t>
  </si>
  <si>
    <t>M4.32</t>
  </si>
  <si>
    <t>ขาดความเป็นเอกภาพในการบริหารงาน</t>
  </si>
  <si>
    <t>M4.33</t>
  </si>
  <si>
    <t>ระบบบริหารมีการมอบอำนาจให้หน่วยงานปฏิบัติและมอบหมายความรับผิดชอบ ส่งผลให้การปฏิบัติงานสำเร็จอย่างมีประสิทธิภาพมากขึ้น</t>
  </si>
  <si>
    <t>M4.34</t>
  </si>
  <si>
    <t>โรงเรียนมีแผน และโครงการ เพื่อใช้ในการพัฒนาโรงเรียนอย่างต่อเนื่อง ส่งผลให้การจัดการศึกษามีประสิทธิภาพ</t>
  </si>
  <si>
    <t>M4.35</t>
  </si>
  <si>
    <t>โรงเรียนมีระบบสารสนเทศที่ดีส่งผลต่อการใช้ข้อมูลทำได้รวดเร็ว มีประสิทธิภาพ</t>
  </si>
  <si>
    <t>M4.36</t>
  </si>
  <si>
    <t>โรงเรียนมีการประชาสัมพันธ์ กับ ผู้ปกครอง ชุมชน วิทยากรท้องถิ่น(ปราชญ์ชาวบ้าน) และหน่วยงานต่าง ๆ ในท้องถิ่นเสมอ ทำให้ได้รับความร่วมมือด้วยดี ส่งผลทำให้เกิดประโยชน์ต่อการจัดการเรียนการสอน</t>
  </si>
  <si>
    <t>M4.37</t>
  </si>
  <si>
    <t>การกำกับการนิเทศติดตามผลงาน ประเมินผลการรายงานผล ไม่เข้มงวดและไม่ต่อเนื่อง ทำให้ขาดข้อมูลในการปรับปรุง  ทำให้การพัฒนาโรงเรียนไม่มีประสิทธิภาพอย่างต่อเนื่องและสม่ำเสมอ</t>
  </si>
  <si>
    <t>M4.38</t>
  </si>
  <si>
    <t>ระบบสารสนเทศมีหลายระบบ และไม่เชื่อมโยงทำให้เกิดภาระงานในการจัดทำที่ซ้ำซ้อน ภาระงานมาก</t>
  </si>
  <si>
    <r>
      <t>อบต.</t>
    </r>
    <r>
      <rPr>
        <b/>
        <sz val="16"/>
        <color indexed="8"/>
        <rFont val="Angsana New"/>
        <family val="1"/>
      </rPr>
      <t xml:space="preserve"> </t>
    </r>
    <r>
      <rPr>
        <sz val="16"/>
        <color indexed="8"/>
        <rFont val="Angsana New"/>
        <family val="1"/>
      </rPr>
      <t>เข้ามามีส่วนร่วมจัดการศึกษาโดยสนับสนุนงบประมาณอย่างต่อเนื่อง</t>
    </r>
    <r>
      <rPr>
        <b/>
        <sz val="16"/>
        <color indexed="8"/>
        <rFont val="Angsana New"/>
        <family val="1"/>
      </rPr>
      <t xml:space="preserve"> ทำให้</t>
    </r>
    <r>
      <rPr>
        <sz val="16"/>
        <color indexed="8"/>
        <rFont val="Angsana New"/>
        <family val="1"/>
      </rPr>
      <t>สถานศึกษามีงบประมาณบริหารจัดการศึกษา</t>
    </r>
  </si>
  <si>
    <r>
      <t>โรงเรียนกำหนดวิสัยทัศน์และพันธกิจชัดเจน</t>
    </r>
    <r>
      <rPr>
        <b/>
        <sz val="16"/>
        <color indexed="8"/>
        <rFont val="Angsana New"/>
        <family val="1"/>
      </rPr>
      <t xml:space="preserve"> </t>
    </r>
    <r>
      <rPr>
        <sz val="16"/>
        <color indexed="8"/>
        <rFont val="Angsana New"/>
        <family val="1"/>
      </rPr>
      <t>ทำให้ การทำงานบรรลุเป้าหมายอย่างมีประสิทธิภาพ</t>
    </r>
  </si>
  <si>
    <t>ตาราง 6   คะแนนประเด็นสภาพแวดล้อมภายในด้านการบริการและคุณลักษณะผู้เรียน (Service / Products) (S2)</t>
  </si>
  <si>
    <t>คะแนนจากคนที่....</t>
  </si>
  <si>
    <t>คะแนนเฉลี่ย</t>
  </si>
  <si>
    <t>รวม</t>
  </si>
  <si>
    <t>ผลรวม</t>
  </si>
  <si>
    <t>( จำนวนประเด็นทั้งหมดของด้านนี้ )</t>
  </si>
  <si>
    <t>N</t>
  </si>
  <si>
    <t>( ผลรวม / N )</t>
  </si>
  <si>
    <t>เฉลี่ย</t>
  </si>
  <si>
    <t>ตาราง 7   คะแนนประเด็นสภาพแวดล้อมภายในด้านบุคลากร (Man) (M1)</t>
  </si>
  <si>
    <t>หัวหน้าฝ่าย / กลุ่มสาระการเรียนรู้    กรอก  1  ชุด</t>
  </si>
  <si>
    <t xml:space="preserve">                       </t>
  </si>
  <si>
    <t>ตาราง  1   คะแนนประเด็นสภาพแวดล้อมภายนอก  ปัจจัยด้าน   S   สังคม - วัฒนธรรม</t>
  </si>
  <si>
    <t>S1</t>
  </si>
  <si>
    <t>ตาราง 2    คะแนนประเด็นสภาพแวดล้อมภายนอก ปัจจัยด้านเทคโนโลยี (Technological factors) (T)</t>
  </si>
  <si>
    <t>ตาราง 3   คะแนนประเด็นสภาพแวดล้อมภานนอก ปัจจัยด้านเศรษฐกิจ (Economic factors) (E)</t>
  </si>
  <si>
    <t xml:space="preserve"> </t>
  </si>
  <si>
    <t>ตาราง 4   คะแนนประเด็นสภาพแวดล้อมภายนอก ปัจจัยด้านการการเมือง กฏหมายและนโยบาย (Political and legal factors) (P)</t>
  </si>
  <si>
    <t>ตาราง 5   คะแนนประเด็นสภาพแวดล้อมภายในด้านโครงสร้างและนโยบายองค์กร (Structure) (S1)</t>
  </si>
  <si>
    <t>ตาราง 8   คะแนนประเด็นสภาพแวดล้อมภายในด้านการเงิน (Money) (M2)</t>
  </si>
  <si>
    <t>ตาราง 9   คะแนนประเด็นสภาพแวดล้อมภายในด้านวัสดุอุปกรณ์ (Materials) (M3)</t>
  </si>
  <si>
    <t xml:space="preserve">ตาราง 10   คะแนนประเด็นสภาพแวดล้อมภายในด้านการจัดการ (Management) ( M4)  </t>
  </si>
  <si>
    <t>รายการปัจจัย</t>
  </si>
  <si>
    <t>T</t>
  </si>
  <si>
    <t>P</t>
  </si>
  <si>
    <t>M1</t>
  </si>
  <si>
    <t>M2</t>
  </si>
  <si>
    <t>M3</t>
  </si>
  <si>
    <t>M4</t>
  </si>
  <si>
    <t>สรุปจุดแข็ง  จุดอ่อน  โอกาส  และคุกคาม เป็นตารางสัมพันธ์ 2x2</t>
  </si>
  <si>
    <t>SWOT  Analysis</t>
  </si>
  <si>
    <r>
      <t xml:space="preserve">O </t>
    </r>
    <r>
      <rPr>
        <sz val="14"/>
        <rFont val="Angsana New"/>
        <family val="1"/>
      </rPr>
      <t>โอกาส</t>
    </r>
  </si>
  <si>
    <t>STARS  ดาวรุ่ง</t>
  </si>
  <si>
    <t>QUESTION  MARK เครื่องหมายคำถาม</t>
  </si>
  <si>
    <t>W</t>
  </si>
  <si>
    <t>CASH COWS  วัวแม่ลูกอ่อน</t>
  </si>
  <si>
    <t>DOGS  สุนัขจนตรอก</t>
  </si>
  <si>
    <r>
      <t xml:space="preserve">T </t>
    </r>
    <r>
      <rPr>
        <sz val="14"/>
        <rFont val="Angsana New"/>
        <family val="1"/>
      </rPr>
      <t>คุกคาม</t>
    </r>
  </si>
  <si>
    <t>หมายถึง  โรงเรียนมีสมรรถนะภายในที่เข็มแข้ง และสภาพแวดล้อมภายนอก</t>
  </si>
  <si>
    <r>
      <t xml:space="preserve">                                             ที่เอื้อต่อการดำเนินการ  </t>
    </r>
    <r>
      <rPr>
        <sz val="16"/>
        <color indexed="10"/>
        <rFont val="Angsana New"/>
        <family val="1"/>
      </rPr>
      <t>กำหนดกลยุทธ์เพื่อขยายงานและสร้างความเจริญเติบโต</t>
    </r>
  </si>
  <si>
    <t xml:space="preserve">QUESTION  MARK เครื่องหมายคำถาม    </t>
  </si>
  <si>
    <t>หมายถึง โรงเรียนมีสมรรถนะภายในมีปัญหาต้องแก้ไข</t>
  </si>
  <si>
    <t>จุดอ่อนภายในโรงเรียน  ในขณะที่มีสภาพแวดล้อมภายนอกที่เอื้อต่อการดำเนิน</t>
  </si>
  <si>
    <r>
      <t xml:space="preserve">กิจการของโรงเรียน   </t>
    </r>
    <r>
      <rPr>
        <sz val="16"/>
        <color indexed="10"/>
        <rFont val="Angsana New"/>
        <family val="1"/>
      </rPr>
      <t>กำหนดกลยุทธ์ปรับปรุงแก้ไขโดยเร็ว</t>
    </r>
    <r>
      <rPr>
        <sz val="16"/>
        <rFont val="Angsana New"/>
        <family val="1"/>
      </rPr>
      <t xml:space="preserve">  เพื่อสร้างโอกาส</t>
    </r>
  </si>
  <si>
    <t>ขยายงานหรือสร้างความเจริญเติบโตในอนาคต</t>
  </si>
  <si>
    <t>หมายถึง  โรงเรียนมีปัญหาสมรรถนะภายในที่จะต้องแก้ไขและยังไม่มี</t>
  </si>
  <si>
    <t>ปัจจัยเอื้อ โรงเรียนควรทบทวนการดำเนินงานที่ผ่านมาเพื่อหาสาเหตุปัญหาเพื่อ</t>
  </si>
  <si>
    <t>แก้ไขโดยเร็ว  ในขณะเดียวกันก็ต้องเร่งพัฒนาสมรรถนะภายในให้มีความเข็มแข้ง</t>
  </si>
  <si>
    <t>เพียงพอที่จะดำเนินการต่อไป</t>
  </si>
  <si>
    <t>หมายถึง  โรงเรียนมีสมรรถนะภายในที่เข็มแข็งแต่ขาดการสนับสนุน</t>
  </si>
  <si>
    <t>หรือไม่ได้รับความสนใจในการดำเนินกิจการ  กลยุทธ์ที่ควรนำมาใช้หากใช้สถานภาพ</t>
  </si>
  <si>
    <t>ของโรงเรียนตกอยู่ในตำแหน่งนี้คือ  การพัฒนาสมรรถนะภายในโรงเรียนเพื่อรอ</t>
  </si>
  <si>
    <t>โอกาสที่เหมาะสมในการดำเนินกิจการให้เจริญเติบโตต่อไปเมื่อมีโอกาส</t>
  </si>
  <si>
    <t xml:space="preserve"> ช่องโอกาส คือ ผลรวมเฉพาะด้านโอกาส หารด้วยจำนวนคนทั้งหมด</t>
  </si>
  <si>
    <t>ช่องอุปสรรค คือ ผลรวมเฉพาะด้านอุปสรรคหารด้วยจำนวนคนทั้งหมด</t>
  </si>
  <si>
    <t xml:space="preserve">ตาราง  1  การประเมินสถานภาพปัจจัยสภาพแวดล้อมภายนอก (STEP) </t>
  </si>
  <si>
    <t>ประเด็นตัวชี้วัด</t>
  </si>
  <si>
    <t>น้ำหนักคะแนน</t>
  </si>
  <si>
    <t>ค่าคะแนน</t>
  </si>
  <si>
    <t>คะแนนจริง</t>
  </si>
  <si>
    <t>สรุป
ผลการวิเคราะห์</t>
  </si>
  <si>
    <t>โอกาส ( + )</t>
  </si>
  <si>
    <t>อุปสรรค ( - )</t>
  </si>
  <si>
    <t>คะแนนเต็ม  1</t>
  </si>
  <si>
    <t xml:space="preserve"> 1-5</t>
  </si>
  <si>
    <t>1.  ด้านสังคม-วัฒนธรรม (Social = S)</t>
  </si>
  <si>
    <t>2. ด้านเทคโนโลยี (Technology = T )</t>
  </si>
  <si>
    <t>3.  ด้านเศรษฐกิจ  ( Economic = E )</t>
  </si>
  <si>
    <t>4.  ด้านการเมืองและกฎหมาย (Politic = P)</t>
  </si>
  <si>
    <t xml:space="preserve">ค่าเฉลี่ยคะแนนจริงประเมินสถานภาพปัจจัยสภาพแวดล้อมภายนอก (STEP) </t>
  </si>
  <si>
    <t>สรุปการประเมินสถานภาพปัจจัยสภาพแวดล้อมภายนอก (STEP)</t>
  </si>
  <si>
    <t xml:space="preserve">ตาราง  2  การประเมินสถานภาพปัจจัยสภาพแวดล้อมภายใน (2S4M) </t>
  </si>
  <si>
    <t>จุดแข็ง ( + )</t>
  </si>
  <si>
    <t>จุดอ่อน ( - )</t>
  </si>
  <si>
    <t>1.  ด้านโครงสร้างและนโยบาย (Structure =S1 )</t>
  </si>
  <si>
    <t>2.   ด้านผลผลิตและการบริการ (Service and Products  = S2 )</t>
  </si>
  <si>
    <t>3. ด้านบุคลากร  (Man = M1)</t>
  </si>
  <si>
    <t>4.  ด้านประสิทธิทางการเงิน  (Money = M2)</t>
  </si>
  <si>
    <t>5.  ด้านวัสดุ และอุปกรณ์ (Materials = M3 )</t>
  </si>
  <si>
    <t>6.  ด้านการบริหารจัดการ ( Mannagement  = M4 )</t>
  </si>
  <si>
    <t xml:space="preserve">สรุปการประเมินสถานภาพปัจจัยสภาพแวดล้อมภายใน (2S4M) </t>
  </si>
  <si>
    <t>1.  ประเด็นตัวชี้วัดปัจจัยสภาพแวดล้อมภายนอก (STEP) และ ภายใน (2S4M)</t>
  </si>
  <si>
    <t>ประเด็นตัวชี้วัดปัจจัยสภาพแวดล้อมภายนอก (STEP)/ผลการประเมิน</t>
  </si>
  <si>
    <t>ค่าเฉลี่ยคะแนนจริง</t>
  </si>
  <si>
    <t>ประเด็นตัวชี้วัดสภาพแวดล้อมภายใน ( 2S4M )/ผลการประเมิน</t>
  </si>
  <si>
    <t>ตารางน้ำหนักคะแนนแกนความสัมพันธ์  SWOT</t>
  </si>
  <si>
    <t>เรียงลำคับคะแนนจริง สภาพแวดล้อมปัจจัยภายนอก และปัจจัยภายใน</t>
  </si>
  <si>
    <t>O (+)</t>
  </si>
  <si>
    <t>S(+)</t>
  </si>
  <si>
    <t>W(-)</t>
  </si>
  <si>
    <t>T(-)</t>
  </si>
  <si>
    <t>ตารางการเชื่อมโยงความสัมพันธ์ SWOT</t>
  </si>
  <si>
    <t>สภาพแวดล้อมปัจจัยภายใน(2S4M) กับสภาพแวดล้อมปัจจัยภายนอก (STEP)</t>
  </si>
  <si>
    <t>ด้านบวกอยู่บน</t>
  </si>
  <si>
    <t>ด้านลบอยู่ล่าง</t>
  </si>
  <si>
    <t>ด้านลบอยู่ซ้าย</t>
  </si>
  <si>
    <t>ด้านบวกอยู่ขวา</t>
  </si>
  <si>
    <t>O</t>
  </si>
  <si>
    <t>STARS</t>
  </si>
  <si>
    <t>Question Marks</t>
  </si>
  <si>
    <t>CASH COWS</t>
  </si>
  <si>
    <t>DOGS</t>
  </si>
  <si>
    <t>ขยาย</t>
  </si>
  <si>
    <t>ส่งเสริม</t>
  </si>
  <si>
    <t>ปรับปรุง</t>
  </si>
  <si>
    <t>เร่งรัด</t>
  </si>
  <si>
    <t>ชะลอ</t>
  </si>
  <si>
    <t>ยุบ เลิก</t>
  </si>
  <si>
    <t>ควบกิจการ</t>
  </si>
  <si>
    <t>หลอมรวม</t>
  </si>
  <si>
    <t>*</t>
  </si>
  <si>
    <t>EM4</t>
  </si>
  <si>
    <t>EM1</t>
  </si>
  <si>
    <t>EM2</t>
  </si>
  <si>
    <t>PM4</t>
  </si>
  <si>
    <t>PM1</t>
  </si>
  <si>
    <t>PM2</t>
  </si>
  <si>
    <t>EM3</t>
  </si>
  <si>
    <t>PM3</t>
  </si>
  <si>
    <t>ES2</t>
  </si>
  <si>
    <t>ES1</t>
  </si>
  <si>
    <t>PS2</t>
  </si>
  <si>
    <t>PS1</t>
  </si>
  <si>
    <t>SM4</t>
  </si>
  <si>
    <t>SM1</t>
  </si>
  <si>
    <t>SM2</t>
  </si>
  <si>
    <t>TM4</t>
  </si>
  <si>
    <t>TM1</t>
  </si>
  <si>
    <t>TM2</t>
  </si>
  <si>
    <t>SM3</t>
  </si>
  <si>
    <t>TM3</t>
  </si>
  <si>
    <t>TS2</t>
  </si>
  <si>
    <t>TS1</t>
  </si>
  <si>
    <t>SS2</t>
  </si>
  <si>
    <t>SS1</t>
  </si>
  <si>
    <t>S</t>
  </si>
  <si>
    <t>ผลการวิเคราะห์สภาพแวดล้อมภายนอก ปัจจัยด้านสังคม วัฒนธรรม(Social–cultural factors)(S)</t>
  </si>
  <si>
    <t>ผลการวิเคราะห์สภาพแวดล้อมภายในด้านการบริการและคุณลักษณะผู้เรียน(Service/Products)(S2)</t>
  </si>
  <si>
    <t>ผลการวิเคราะห์สภาพแวดล้อมภายในด้านบุคลากร (Man) (M1)</t>
  </si>
  <si>
    <t>ผลการวิเคราะห์สภาพแวดล้อมภายในด้านวัสดุอุปกรณ์ (Materials) (M3)</t>
  </si>
  <si>
    <t>ตารางสรุปผลการประเมินสถานภาพของโรงเรียนเฉลิมพระเกียรติสมเด็จพระศรีนครินทร์ ภูเก็ต</t>
  </si>
  <si>
    <t xml:space="preserve">                                                                          </t>
  </si>
  <si>
    <t>โรงเรียนสามร้อยยอดวิทยาคม</t>
  </si>
  <si>
    <r>
      <t xml:space="preserve">คำชี้แจง   </t>
    </r>
    <r>
      <rPr>
        <sz val="15"/>
        <color indexed="8"/>
        <rFont val="TH SarabunPSK"/>
        <family val="2"/>
      </rPr>
      <t xml:space="preserve"> ให้ผู้ตอบแบบสอบถามกาเครื่องหมาย  /  ลงในช่องตามความคิดเห็นเพียงเรื่องละหนึ่งช่อง</t>
    </r>
  </si>
  <si>
    <t>S2</t>
  </si>
  <si>
    <t>S3</t>
  </si>
  <si>
    <t>S4</t>
  </si>
  <si>
    <t>S5</t>
  </si>
  <si>
    <t>S6</t>
  </si>
  <si>
    <t>S7</t>
  </si>
  <si>
    <t>S8</t>
  </si>
  <si>
    <t>ชุมชนมีทัศนคติที่ดี  ให้การยอมรับและศรัทธาต่อโรงเรียน</t>
  </si>
  <si>
    <t>ชุมชน หน่วยงานทั้งภาครัฐและเอกชนให้ความร่วมมือและสนับสนุนการจัดการศึกษาของโรงเรียน</t>
  </si>
  <si>
    <t>ชุมชนและหน่วยงานในท้องถิ่นร่วมกันอนุรักษ์ประเพณี วัฒนธรรมและภูมิปัญญาท้องถิ่น ส่งผลให้นักเรียนมีแหล่งการศึกษา มีแบบอย่างที่ดี  มีความรักในประเพณี วัฒนธรรมในท้องถิ่น</t>
  </si>
  <si>
    <t>บริเวณใกล้เคียงโรงเรียนมีแหล่งบริการที่ยั่วยุ เช่น ร้านเกม ร้านคาราโอเกะและมีปัจจัยเสี่ยงด้านยาเสพติด ทำให้นักเรียนมีความเสี่ยงในการดำรงชีวิต</t>
  </si>
  <si>
    <t>โรงเรียนตั้งอยู่ในเขตชุมชน มีการคมนาคมที่สะดวก</t>
  </si>
  <si>
    <t>มีสถานที่สำคัญ ภูมิปัญญาท้องถิ่นและแหล่งเรียนรู้ที่หลากหลาย เอื้อต่อการเรียนรู้</t>
  </si>
  <si>
    <t>โครงสร้างประชากร ด้านการคุมกำเนิด ส่งผลให้ประชากรวัยเรียนลดลง</t>
  </si>
  <si>
    <t>มีปัญหาการหย่าร้างเพิ่มขึ้น</t>
  </si>
  <si>
    <t>ผู้ปกครองมีระดับการศึกษาปานกลาง ส่งเสริมด้านการศึกษาบุตร นิยมให้ลูกเรียนในโรงเรียนใกล้บ้าน</t>
  </si>
  <si>
    <t>ผู้ปกครองเห็นความสำคัญด้านการศึกษา ให้ความไว้วางใจ เชื่อมั่นในครูผู้สอน และนิยมส่งบุตรหลานเข้าเรียนในโรงเรียนมีชื่อเสียง</t>
  </si>
  <si>
    <t>ผู้ปกครองส่วนใหญ่มีฐานะยากจน มีปัญหาครอบครัว หย่าร้าง ขาดการดูแลบุตร ส่งผลกระทบต่อผลการเรียนของนักเรียน</t>
  </si>
  <si>
    <t>S9</t>
  </si>
  <si>
    <t>S10</t>
  </si>
  <si>
    <t>S11</t>
  </si>
  <si>
    <t>มีความก้าวหน้าทางเทคโนโลยี ส่งผลให้โรงเรียนต้องปรับปรุงหลักสูตรให้สอดคล้องกับความต้องการของผู้เรียน</t>
  </si>
  <si>
    <t>ความก้าวหน้าทางด้านเทคโนโลยี(คอมพิวเตอร์และอินเตอร์เน็ต)ส่องผลทำให้นักเรียนเกิดความรอบรู้และสามารถแสวงหาความรู้ได้ด้วยตนเอง</t>
  </si>
  <si>
    <t>สินค้าเทคโนโลยีประเภทคอมพิวเตอร์มีราคาถูกลงส่งผลให้โรงเรียนสามารถจัดซื้อจัดหามาใช้ในการจัดการเรียนการสอนได้อย่างเพียงพอ</t>
  </si>
  <si>
    <t>หน่วยงานภายนอกเห็นความสำคัญและความจำเป็นในการใช้เทคโนโลยีจึงให้การส่งเสริมสนับสนุน ส่งผลทำให้มีสื่อการเรียนการสอนคอมพิวเตอร์ในการจัดการเรียนการสอน</t>
  </si>
  <si>
    <t>ขาดแหล่งสืบค้นข้อมูล แหล่งเรียนรู้ นวัตกรรมและเทคโนโลยีหลากหลาย ทั้งสภาบันการศึกษาและองค์กรเอกชนที่อยู่ใกล้โรงเรียน</t>
  </si>
  <si>
    <t>ชุมชนขาดการควบคุมการให้บริการด้านเทคโนโลยีเช่น ร้านอินเตอร์เน็ต เกม ทำให้นักเรียนบางส่วนไปใช้ในทางที่ผิด</t>
  </si>
  <si>
    <t>โรงเรียนได้รับการสนับสนุนจากชุมชน ผู้ปกครอง กรรมการสถานศึกษา องค์กรเอกชน ร่วมกับทางโรงเรียนได้รับการบริจาคทุนทรัพย์และวัสดุอุปกรณ์สนับสนุนการศึกษา ส่งผลให้นักเรียนมีโอกาสทางการศึกษาที่มีประสิทธิภาพเพิ่มมากขึ้น</t>
  </si>
  <si>
    <t>ปัญหาทางด้านภาวะเศรษฐกิจที่ถดถอยส่งผลให้ผู้ปกครองบางส่วนขาดความคล่องตัวด้านค่าใช้จ่ายของบุตรหลาน และขาดความพร้อมในการสนับสนุนกิจกรรมของโรงเรียน</t>
  </si>
  <si>
    <t>ค่าครองชีพสูงรายได้ต่ำ ขาดการส่งเสริมอาชีพเสริมในชุมชน ผู้ปกครองมีภาระหนี้สิน ส่งผลกระทบต่อการให้การสนับสนุนด้านการศึกษา</t>
  </si>
  <si>
    <t>รายได้ผู้ปกครองและชุมชนอยู่ในระดับปานกลางนักเรียนมีรายได้ระหว่างเรียนเศรษฐกิจชุมชนเอื้อประโยชน์ในการพัฒนาการศึกษาของโรงเรียน</t>
  </si>
  <si>
    <t>พระราชบัญญัติการศึกษา ให้ทุกคนมีโอกาสศึกษาตามศักยภาพของแต่ละบุคคล</t>
  </si>
  <si>
    <t>องค์กรปกครองส่วนท้องถิ่น เห็นความสำคัญและสนับสนุนงบประมาณในการจัดการศึกษาอย่างต่อเนื่อง</t>
  </si>
  <si>
    <t>การลดอัตรากำลังเป็นอุปสรรคในการจัดการศึกษา</t>
  </si>
  <si>
    <t>นโยบายของรัฐบาลที่เปลี่ยนแปลงบ่อย ทำให้การดำเนินงานต้องปรับเปลี่ยนตามรัฐบาลจึงขาดความต่อเนื่อง</t>
  </si>
  <si>
    <t>รัฐบาลจัดสรรงบประมาณ เรียนฟรี15ปี อย่างมีคุณภาพ</t>
  </si>
  <si>
    <t>ผู้ปกครอง กรรมการสถานศึกษา และผู้นำชุมชนมีความรู้ ความเข้าใจเกี่ยวกับนโยบายด้านการศึกษา ส่งผลให้โรงเรียนได้รับการสนับสนุนมากขึ้น</t>
  </si>
  <si>
    <t>การกำหนดแนวทางการปฏิบัติงานของต้นสังกัดเป็นอุปสรรคต่อการปฏิบัติงาน</t>
  </si>
  <si>
    <t>ผู้ปกครองบางส่วนไม่เข้าใจนโยบายปฏิรูปการศึกษา ขาดความรู้เรื่องกฎหมาย และ พระราชบัญญัติการศึกษา ส่งผลกระทบต่อการจัดการศึกษา</t>
  </si>
  <si>
    <t>การจัดสรรทรัพยากรในการจัดการศึกษาไม่สอดคล้องกับความต้องการของโรงเรียน</t>
  </si>
  <si>
    <t>โรงเรียนมีระบบการบริหารจัดการโดยใช้โรงเรียนเป็นฐานมีการกำหนดนโยบายที่ชัดเจน</t>
  </si>
  <si>
    <t>โรงเรียนมีนโยบายส่งเสริมการจัดกิจกรรมเพื่อพัฒนาความรู้ ความสามารถของผู้เรียนตามศักยภาพครอบคลุมทุกด้าน</t>
  </si>
  <si>
    <t>โรงเรียนใช้ระบบ ICT และข้อมูลทางอินเตอร์เน็ตเพื่อการจัดการเรียนรู้และการกระจายข่าวสาร</t>
  </si>
  <si>
    <t>โรงเรียนจัดกิจกรรมช่วยเหลือนักเรียนที่ติด 0, ร, มส ได้เพียงพอต่อระดับคุณภาพที่ต้องการพัฒนา</t>
  </si>
  <si>
    <t>โรงเรียนกำหนดนโยบายโดยมีส่วนร่วมของบุคลากรทุกฝ่าย มีการสื่อสารภายในองค์กรที่มีความถูกต้องชัดเจน ส่งผลให้ได้รับความร่วมมือจากบุคลากรทุกฝ่ายเป็นอย่างดี</t>
  </si>
  <si>
    <t>บุคลากรมีความรู้ ความชำนาญ และมีประสบการณ์ในการทำงานที่หลากหลายเป็นผลดี ต่อการจัดการศึกษาที่มีประสิทธิภาพ</t>
  </si>
  <si>
    <t>บุคลากรรับผิดชอบงานพิเศษมากเกินไปส่งผลให้ไม่สามารถปฏิบัติหน้าที่การเรียนการสอนได้เต็มตามศักยภาพ</t>
  </si>
  <si>
    <t>คณะกรรมการสถานศึกษาและชุมชนมีส่วนร่วมในการกำหนดนโยบายของโรงเรียน ส่งผลทำให้การดำเนินงานบรรลุผล</t>
  </si>
  <si>
    <t>โรงเรียนมีการจัดสภาพแวดล้อมที่เอื้อต่อการเรียนรู้และให้บริการแหล่งเรียนรู้ในโรงเรียนและนอกโรงเรียนอย่างหลากหลาย</t>
  </si>
  <si>
    <t>โรงเรียนมีระบบประกันคุณภาพการศึกษา ทำให้สามารถยกระดับการบริการและนักเรียนมีผลสัมฤทธิ์ทางการเรียนอยู่ในระดับสูง เรียนจบตามหลักสูตร สอบเข้าเรียนต่อในระดับที่สูงขึ้น</t>
  </si>
  <si>
    <t>มีการจัดหลักสูตรสถานศึกษา จัดทำสาระเพิ่มเติม หลักสูตรท้องถิ่นอย่างหลากหลายตามความต้องการของนักเรียนสามารถนำความรู้ไปใช้ในชีวิตประจำวัน</t>
  </si>
  <si>
    <t>โรงเรียนจัดการบริการการศึกษาอย่างทั่วถึง ทั้งด้านความรู้และเทคโนโลยีและสถานที่บริการสำหรับนักเรียน ชุมชนและหน่วยงานอื่นๆ</t>
  </si>
  <si>
    <t>มีการจัดการเรียนการสอนและจัดกิจกรรมเสริมทางด้านความรู้ คุณธรรม จริยธรรม สุขภาพพลานามัย หลักประชาธิปไตย ความคิดสร้างสรรค์ และส่งเสริมจิตสาธารณะในโรงเรียน</t>
  </si>
  <si>
    <t>โรงเรียนมีวัสดุ อุปกรณ์ สำหรับจัดการศึกษาและการบริการด้านสาธารณูปโภคไม่เพียงพอ</t>
  </si>
  <si>
    <t>ผู้เรียนบางส่วนไม่ตระหนักถึงความสำคัญของการศึกษา ส่งผลให้ผลสัมฤทธิ์ทางการเรียนในบางวิชาและคะแนน O-NET ของนักเรียนยังไม่เป็นที่น่าพอใจ</t>
  </si>
  <si>
    <t>ผู้เรียนบางส่วนไม่ตระหนักถึงความสำคัญของการศึกษาส่งผลให้นักเรียนมีผลสัมฤทธิ์ทางการเรียนต่ำและจำนวนผู้จบการศึกษาของโรงเรียนไม่ครบ100%</t>
  </si>
  <si>
    <t>ครูและบุคลากรมีความรู้ ความสามารถ ประสบการณ์ในการปฏิบัติงานด้านการเรียน การสอน และงานพิเศษ ส่งผลให้การจัดการศึกษามีประสิทธิภาพ</t>
  </si>
  <si>
    <t>ครูและบุคลากรไม่เพียงพอในบางสาขาวิชา</t>
  </si>
  <si>
    <t>ครูและบุคลากรพัฒนาตนเองอย่างต่อเนื่องสม่ำเสมอ ส่งผลให้การจัดการศึกษามีประสิทธิภาพ</t>
  </si>
  <si>
    <t>ครูและบุคลากรบางส่วนขาดทักษะการใช้ภาษาต่างประเทศเพื่อการสื่อสาร</t>
  </si>
  <si>
    <t>ครูและบุคลากรได้รับการเสริมแรง มีขวัญและกำลังใจในการปฏิบัติงาน</t>
  </si>
  <si>
    <t>ครูและบุคลากรมีวัฒนธรรมองค์กร รักและมีส่วนร่วม ในการทำงานส่งผลให้เกิดความสามัคคีในหมู่คณะ</t>
  </si>
  <si>
    <t>ครูมีวุฒิการศึกษาระดับปริญญาตรีและสอนตรงตามสาขาวิชาครบทุกกลุ่มสาระการเรียนรู้</t>
  </si>
  <si>
    <t>ครูนำเทคโนโลยี แหล่งเรียนรู้ และภูมิปัญญาท้องถิ่นมาจัดการเรียนการสอน</t>
  </si>
  <si>
    <t>ครูและบุคลากรมีความรักและศรัทธาในวิชาชีพครู ปฏิบัติหน้าที่โดยไม่ต้องอาศัยคำสั่ง</t>
  </si>
  <si>
    <t>ครูและบุคลากรทุกคนมีความตระหนักรู้คุณค่าขององค์กร เห็นประโยชน์ส่วนรวมมากกว่าประโยชน์ส่วนตน</t>
  </si>
  <si>
    <t>ครูมีภาระงานพิเศษนอกเหนือจากงานสอนมาก</t>
  </si>
  <si>
    <t>โรงเรียนมีการจัดทำแผนการใช้จ่ายงบประมาณโดยทุกฝ่ายมีส่วนร่วมทำให้ใช้จ่ายตรงตามความต้องการ</t>
  </si>
  <si>
    <t>โรงเรียนได้รับงบประมาณสนับสนุนจากภาครัฐ หน่วยงานอื่น และชุมชนในการพัฒนาการศึกษาอย่างต่อเนื่อง</t>
  </si>
  <si>
    <t>การใช้จ่ายเงินงบประมาณเป็นไปตามแผนงาน/โครงการ อย่างเป็นระบบ โปร่งใส ตรวจสอบได้</t>
  </si>
  <si>
    <t>โรงเรียนจัดซื้ออุปกรณ์ในการจัดการเรียนการสอนอย่างคุ้มค่า</t>
  </si>
  <si>
    <t>โรงเรียนได้รับการสนับสนุนจากหน่วยงานภายนอกในด้านการจัดหาสื่อ นวัตกรรม และวัสดุอุปกรณ์ที่ทันสมัย ที่ใช้ในการเรียนการสอนซึ่งส่งผลต่อการจัดการศึกษาอย่างมีประสิทธิภาพมากขึ้น</t>
  </si>
  <si>
    <t>วัสดุครุภัณฑ์ขาดคุณภาพ มีสภาพเก่า ชำรุด ไม่เพียงพอต่อจำนวนนักเรียน</t>
  </si>
  <si>
    <t>ห้องสมุดมีสื่อ เทคโนโลยี และหนังสือไม่หลากหลาย ไม่เพียงพอต่อการศึกษาและสืบค้น</t>
  </si>
  <si>
    <t>ห้องพิเศษต่างๆไม่เพียงพอ หอประชุมไม่เหมาะสมกับจำนวนนักเรียนที่จะใช้ในการจัดกิจกรรมนักเรียน โสตทัศนูปกรณ์ไม่เพียงพอ ขาดบุคลากรที่มีความสามารถเฉพาะทาง ส่งผลทำให้การซ่อมแซมอุปกรณ์ล่าช้า ไม่ทันต่อการใช้งาน</t>
  </si>
  <si>
    <t>โรงเรียนมีอาคารสถานที่เพียงพอเหมาะสมกับจำนวนนักเรียนมีการพัฒนาปรับปรุงอาคารสถานที่อย่างสม่ำเสมอมีความพร้อมในการจัดกิจกรรมการเรียนการสอนและให้บริการแก่ชุมชนและองค์กรภายนอก</t>
  </si>
  <si>
    <t>โรงเรียนมีการประชาสัมพันธ์ข่าวสารของโรงเรียนผ่านช่องทางต่างๆอย่างหลากหลาย</t>
  </si>
  <si>
    <t>มีการวางแผนการบริหารงานอย่างเป็นระบบโดยใช้หลักการมีส่วนร่วมและมอบหมายงานตามความถนัดส่งผลให้การปฏิบัติงานมีประสิทธิภาพ</t>
  </si>
  <si>
    <t>ผู้บริหารมีความรู้ ความสามารถ มีภาวะผู้นำ มีวิสัยทัศน์ก้าวไกล มีคุณธรรมจริยธรรมและเป็นแบบอย่างที่ดี</t>
  </si>
  <si>
    <t>มีการบริหารจัดการโดยใช้หลักประชาธิปไตยและใช้ความเป็นกัลยาณมิตรในการปฏิบัติงาน</t>
  </si>
  <si>
    <t>มีการส่งเสริมให้ครูทุกคนจัดทำแผนพัฒนาตนเอง(ID Plan)</t>
  </si>
  <si>
    <t>มีการประสานงานกับหน่วยงานอื่นในการพัฒนาโรงเรียน</t>
  </si>
  <si>
    <t>ขาดการใช้ฐานข้อมูลสารสนเทศร่วมกัน</t>
  </si>
  <si>
    <t>นิเทศติดตามผลการดำเนินงานของครูและบุคลากรอย่างต่อเนื่อง</t>
  </si>
  <si>
    <t>มีการบริหารจัดการอย่างมีระบบ มีหลักฐานในการมอบหมายงาน มีแผนในการปฏิบัติชัดเจน</t>
  </si>
  <si>
    <t>มีแผนและโครงการเพื่อใช้ในการพัฒนาโรงเรียนอย่างต่อเนื่องส่งผลให้จัดการศึกษาอย่างมีประสิทธิภาพ</t>
  </si>
  <si>
    <t>ผู้บริหารส่งเสริมให้บุคลากรได้รับการพัฒนาตนเอง</t>
  </si>
  <si>
    <t>ตารางการสรุปผลการประเมินสถานภาพของโรงเรียนสามร้อยยอดวิทยาคม  โดยภาพรวม</t>
  </si>
  <si>
    <t xml:space="preserve">         คะแนน  1   หมายถึง  ประเด็นตัวชี้วัดส่งผลกระทบต่อการปฏิบัติงานของโรงเรียนน้อยมาก</t>
  </si>
  <si>
    <t xml:space="preserve">         คะแนน  2   หมายถึง  ประเด็นตัวชี้วัดส่งผลกระทบต่อการปฏิบัติงานของโรงเรียนค่อนข้างน้อย</t>
  </si>
  <si>
    <t xml:space="preserve">         คะแนน  3   หมายถึง  ประเด็นตัวชี้วัดส่งผลกระทบต่อการปฏิบัติงานของโรงเรียนปานกลาง</t>
  </si>
  <si>
    <t xml:space="preserve">         คะแนน  4   หมายถึง  ประเด็นตัวชี้วัดส่งผลกระทบต่อการปฏิบัติงานของโรงเรียนมาก</t>
  </si>
  <si>
    <t xml:space="preserve">         คะแนน  5   หมายถึง  ประเด็นตัวชี้วัดส่งผลกระทบต่อการปฏิบัติงานของโรงเรียนมากที่สุด</t>
  </si>
  <si>
    <t>0.17 กับ 0.68 มาพลอตเป็นคู่อันดับ</t>
  </si>
  <si>
    <t>ความก้าวหน้าทางด้านเทคโนโลยี(คอมพิวเตอร์และอินเตอร์เน็ต)ส่งผลทำให้นักเรียนเกิดความรอบรู้และสามารถแสวงหาความรู้ได้ด้วยตนเอง</t>
  </si>
  <si>
    <t>เพื่อจัดทำแผนพัฒนาสถานศึกษา ปี 2559-2562</t>
  </si>
  <si>
    <t>ตารางคะแนนผประเด็นตามปัจจัยแต่ละด้าน (มี 10 ตาราง)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</si>
</sst>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0.0"/>
    <numFmt numFmtId="195" formatCode="#,##0.000"/>
    <numFmt numFmtId="196" formatCode="0.000"/>
    <numFmt numFmtId="197" formatCode="0.0000000000"/>
    <numFmt numFmtId="198" formatCode="0.000000000"/>
    <numFmt numFmtId="199" formatCode="0.00000000"/>
    <numFmt numFmtId="200" formatCode="0.0000000"/>
    <numFmt numFmtId="201" formatCode="0.000000"/>
    <numFmt numFmtId="202" formatCode="0.00000"/>
    <numFmt numFmtId="203" formatCode="0.0000"/>
  </numFmts>
  <fonts count="78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Angsana New"/>
      <family val="1"/>
    </font>
    <font>
      <sz val="16"/>
      <color indexed="10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b/>
      <sz val="24"/>
      <name val="Angsana New"/>
      <family val="1"/>
    </font>
    <font>
      <sz val="14"/>
      <name val="AngsanaUPC"/>
      <family val="1"/>
    </font>
    <font>
      <b/>
      <sz val="14"/>
      <name val="AngsanaUPC"/>
      <family val="1"/>
    </font>
    <font>
      <sz val="24"/>
      <name val="AngsanaUPC"/>
      <family val="1"/>
    </font>
    <font>
      <sz val="16"/>
      <name val="AngsanaUPC"/>
      <family val="1"/>
    </font>
    <font>
      <sz val="18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u val="single"/>
      <sz val="18"/>
      <name val="TH SarabunPSK"/>
      <family val="2"/>
    </font>
    <font>
      <b/>
      <u val="single"/>
      <sz val="16"/>
      <name val="TH SarabunPSK"/>
      <family val="2"/>
    </font>
    <font>
      <b/>
      <sz val="26"/>
      <name val="TH SarabunPSK"/>
      <family val="2"/>
    </font>
    <font>
      <sz val="15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9"/>
      <name val="AngsanaUPC"/>
      <family val="1"/>
    </font>
    <font>
      <sz val="14"/>
      <color indexed="9"/>
      <name val="AngsanaUPC"/>
      <family val="1"/>
    </font>
    <font>
      <sz val="16"/>
      <color indexed="8"/>
      <name val="TH SarabunPSK"/>
      <family val="2"/>
    </font>
    <font>
      <b/>
      <sz val="15"/>
      <color indexed="8"/>
      <name val="TH SarabunPSK"/>
      <family val="2"/>
    </font>
    <font>
      <b/>
      <sz val="16"/>
      <color indexed="10"/>
      <name val="Angsana New"/>
      <family val="1"/>
    </font>
    <font>
      <b/>
      <sz val="14"/>
      <color indexed="8"/>
      <name val="Cordia New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4"/>
      <color theme="0"/>
      <name val="AngsanaUPC"/>
      <family val="1"/>
    </font>
    <font>
      <sz val="14"/>
      <color theme="0"/>
      <name val="AngsanaUPC"/>
      <family val="1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rgb="FFFF0000"/>
      <name val="Angsana New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0"/>
      </left>
      <right>
        <color indexed="63"/>
      </right>
      <top style="dotted"/>
      <bottom style="medium">
        <color indexed="18"/>
      </bottom>
    </border>
    <border>
      <left style="medium">
        <color indexed="10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medium">
        <color indexed="10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58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6" fillId="0" borderId="0" xfId="0" applyFont="1" applyAlignment="1">
      <alignment/>
    </xf>
    <xf numFmtId="0" fontId="69" fillId="0" borderId="0" xfId="0" applyFont="1" applyAlignment="1">
      <alignment horizontal="left" wrapText="1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top"/>
    </xf>
    <xf numFmtId="0" fontId="70" fillId="0" borderId="0" xfId="0" applyFont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vertical="top"/>
    </xf>
    <xf numFmtId="0" fontId="69" fillId="0" borderId="0" xfId="0" applyFont="1" applyAlignment="1">
      <alignment vertical="top"/>
    </xf>
    <xf numFmtId="0" fontId="69" fillId="0" borderId="10" xfId="0" applyFont="1" applyBorder="1" applyAlignment="1">
      <alignment/>
    </xf>
    <xf numFmtId="0" fontId="69" fillId="0" borderId="0" xfId="0" applyFont="1" applyAlignment="1">
      <alignment/>
    </xf>
    <xf numFmtId="0" fontId="69" fillId="0" borderId="10" xfId="0" applyFont="1" applyBorder="1" applyAlignment="1">
      <alignment horizontal="left" vertical="top"/>
    </xf>
    <xf numFmtId="0" fontId="69" fillId="0" borderId="10" xfId="0" applyFont="1" applyBorder="1" applyAlignment="1">
      <alignment horizontal="left"/>
    </xf>
    <xf numFmtId="0" fontId="69" fillId="0" borderId="10" xfId="0" applyFont="1" applyBorder="1" applyAlignment="1">
      <alignment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wrapText="1"/>
    </xf>
    <xf numFmtId="0" fontId="69" fillId="0" borderId="10" xfId="0" applyFont="1" applyBorder="1" applyAlignment="1">
      <alignment horizontal="left" wrapText="1"/>
    </xf>
    <xf numFmtId="0" fontId="69" fillId="0" borderId="0" xfId="0" applyFont="1" applyAlignment="1">
      <alignment horizontal="left"/>
    </xf>
    <xf numFmtId="0" fontId="70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4" xfId="0" applyFont="1" applyBorder="1" applyAlignment="1">
      <alignment textRotation="90"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4" fontId="11" fillId="0" borderId="18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95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196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43" fontId="11" fillId="0" borderId="0" xfId="38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43" fontId="11" fillId="0" borderId="0" xfId="0" applyNumberFormat="1" applyFont="1" applyFill="1" applyBorder="1" applyAlignment="1">
      <alignment/>
    </xf>
    <xf numFmtId="0" fontId="71" fillId="34" borderId="2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9" fillId="0" borderId="10" xfId="0" applyFont="1" applyBorder="1" applyAlignment="1">
      <alignment horizontal="center" vertical="top"/>
    </xf>
    <xf numFmtId="0" fontId="14" fillId="0" borderId="0" xfId="0" applyFont="1" applyAlignment="1">
      <alignment horizontal="left" vertical="center"/>
    </xf>
    <xf numFmtId="2" fontId="14" fillId="0" borderId="0" xfId="0" applyNumberFormat="1" applyFont="1" applyAlignment="1">
      <alignment horizontal="left" vertical="center"/>
    </xf>
    <xf numFmtId="0" fontId="71" fillId="35" borderId="10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72" fillId="34" borderId="10" xfId="0" applyFont="1" applyFill="1" applyBorder="1" applyAlignment="1">
      <alignment horizontal="center"/>
    </xf>
    <xf numFmtId="0" fontId="72" fillId="34" borderId="22" xfId="0" applyFont="1" applyFill="1" applyBorder="1" applyAlignment="1">
      <alignment horizontal="center"/>
    </xf>
    <xf numFmtId="0" fontId="71" fillId="34" borderId="0" xfId="0" applyFont="1" applyFill="1" applyBorder="1" applyAlignment="1">
      <alignment horizontal="center"/>
    </xf>
    <xf numFmtId="0" fontId="73" fillId="0" borderId="0" xfId="0" applyFont="1" applyAlignment="1">
      <alignment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top"/>
    </xf>
    <xf numFmtId="0" fontId="73" fillId="0" borderId="0" xfId="0" applyFont="1" applyAlignment="1">
      <alignment vertical="top"/>
    </xf>
    <xf numFmtId="0" fontId="73" fillId="36" borderId="0" xfId="0" applyFont="1" applyFill="1" applyAlignment="1">
      <alignment/>
    </xf>
    <xf numFmtId="0" fontId="16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vertical="center"/>
    </xf>
    <xf numFmtId="0" fontId="73" fillId="33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top"/>
    </xf>
    <xf numFmtId="0" fontId="73" fillId="0" borderId="10" xfId="0" applyFont="1" applyBorder="1" applyAlignment="1">
      <alignment horizontal="center" wrapText="1"/>
    </xf>
    <xf numFmtId="0" fontId="73" fillId="0" borderId="10" xfId="0" applyFont="1" applyBorder="1" applyAlignment="1">
      <alignment horizontal="center" vertical="top" wrapText="1"/>
    </xf>
    <xf numFmtId="0" fontId="73" fillId="0" borderId="10" xfId="0" applyFont="1" applyBorder="1" applyAlignment="1">
      <alignment horizontal="left" vertical="center" wrapText="1"/>
    </xf>
    <xf numFmtId="0" fontId="73" fillId="0" borderId="0" xfId="0" applyFont="1" applyAlignment="1">
      <alignment horizontal="left"/>
    </xf>
    <xf numFmtId="0" fontId="73" fillId="0" borderId="0" xfId="0" applyFont="1" applyAlignment="1">
      <alignment/>
    </xf>
    <xf numFmtId="0" fontId="73" fillId="36" borderId="0" xfId="0" applyFont="1" applyFill="1" applyAlignment="1">
      <alignment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5" fillId="36" borderId="0" xfId="0" applyFont="1" applyFill="1" applyAlignment="1">
      <alignment/>
    </xf>
    <xf numFmtId="0" fontId="16" fillId="0" borderId="10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0" fontId="16" fillId="0" borderId="10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2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12" xfId="0" applyFont="1" applyBorder="1" applyAlignment="1">
      <alignment horizontal="left" vertical="top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73" fillId="0" borderId="12" xfId="0" applyFont="1" applyBorder="1" applyAlignment="1">
      <alignment vertical="center"/>
    </xf>
    <xf numFmtId="0" fontId="16" fillId="0" borderId="0" xfId="0" applyFont="1" applyAlignment="1">
      <alignment/>
    </xf>
    <xf numFmtId="0" fontId="15" fillId="12" borderId="0" xfId="0" applyFont="1" applyFill="1" applyAlignment="1">
      <alignment/>
    </xf>
    <xf numFmtId="0" fontId="15" fillId="18" borderId="0" xfId="0" applyFont="1" applyFill="1" applyAlignment="1">
      <alignment/>
    </xf>
    <xf numFmtId="0" fontId="16" fillId="0" borderId="10" xfId="0" applyFont="1" applyBorder="1" applyAlignment="1">
      <alignment horizontal="center" wrapText="1"/>
    </xf>
    <xf numFmtId="0" fontId="16" fillId="0" borderId="24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16" fillId="0" borderId="19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6" fillId="0" borderId="20" xfId="0" applyFont="1" applyBorder="1" applyAlignment="1">
      <alignment horizontal="center"/>
    </xf>
    <xf numFmtId="0" fontId="16" fillId="0" borderId="15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/>
    </xf>
    <xf numFmtId="2" fontId="16" fillId="34" borderId="1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73" fillId="12" borderId="0" xfId="0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73" fillId="18" borderId="0" xfId="0" applyFont="1" applyFill="1" applyAlignment="1">
      <alignment/>
    </xf>
    <xf numFmtId="0" fontId="16" fillId="0" borderId="20" xfId="0" applyFont="1" applyBorder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4" fontId="18" fillId="0" borderId="26" xfId="0" applyNumberFormat="1" applyFont="1" applyBorder="1" applyAlignment="1">
      <alignment horizontal="left" vertical="center"/>
    </xf>
    <xf numFmtId="4" fontId="17" fillId="0" borderId="26" xfId="0" applyNumberFormat="1" applyFont="1" applyBorder="1" applyAlignment="1">
      <alignment horizontal="center" vertical="center"/>
    </xf>
    <xf numFmtId="4" fontId="17" fillId="0" borderId="27" xfId="0" applyNumberFormat="1" applyFont="1" applyBorder="1" applyAlignment="1">
      <alignment horizontal="center" vertical="center"/>
    </xf>
    <xf numFmtId="4" fontId="18" fillId="0" borderId="28" xfId="0" applyNumberFormat="1" applyFont="1" applyBorder="1" applyAlignment="1">
      <alignment horizontal="left" vertical="center"/>
    </xf>
    <xf numFmtId="4" fontId="17" fillId="0" borderId="28" xfId="0" applyNumberFormat="1" applyFont="1" applyBorder="1" applyAlignment="1">
      <alignment horizontal="center" vertical="center"/>
    </xf>
    <xf numFmtId="4" fontId="17" fillId="0" borderId="29" xfId="0" applyNumberFormat="1" applyFont="1" applyBorder="1" applyAlignment="1">
      <alignment horizontal="center" vertical="center"/>
    </xf>
    <xf numFmtId="4" fontId="18" fillId="0" borderId="25" xfId="0" applyNumberFormat="1" applyFont="1" applyBorder="1" applyAlignment="1">
      <alignment horizontal="left" vertical="center"/>
    </xf>
    <xf numFmtId="4" fontId="17" fillId="0" borderId="25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left" vertical="center"/>
    </xf>
    <xf numFmtId="2" fontId="17" fillId="0" borderId="26" xfId="38" applyNumberFormat="1" applyFont="1" applyBorder="1" applyAlignment="1">
      <alignment horizontal="center" vertical="center"/>
    </xf>
    <xf numFmtId="4" fontId="17" fillId="0" borderId="26" xfId="38" applyNumberFormat="1" applyFont="1" applyBorder="1" applyAlignment="1">
      <alignment horizontal="center" vertical="center"/>
    </xf>
    <xf numFmtId="0" fontId="18" fillId="0" borderId="28" xfId="0" applyFont="1" applyBorder="1" applyAlignment="1">
      <alignment horizontal="left" vertical="center"/>
    </xf>
    <xf numFmtId="2" fontId="17" fillId="0" borderId="28" xfId="38" applyNumberFormat="1" applyFont="1" applyBorder="1" applyAlignment="1">
      <alignment horizontal="center" vertical="center"/>
    </xf>
    <xf numFmtId="4" fontId="17" fillId="0" borderId="28" xfId="38" applyNumberFormat="1" applyFont="1" applyBorder="1" applyAlignment="1">
      <alignment horizontal="center" vertical="center"/>
    </xf>
    <xf numFmtId="0" fontId="18" fillId="0" borderId="30" xfId="0" applyFont="1" applyBorder="1" applyAlignment="1">
      <alignment horizontal="left" vertical="center"/>
    </xf>
    <xf numFmtId="4" fontId="17" fillId="0" borderId="30" xfId="38" applyNumberFormat="1" applyFont="1" applyBorder="1" applyAlignment="1">
      <alignment horizontal="center" vertical="center"/>
    </xf>
    <xf numFmtId="2" fontId="17" fillId="36" borderId="18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left" vertical="center"/>
    </xf>
    <xf numFmtId="4" fontId="15" fillId="0" borderId="18" xfId="0" applyNumberFormat="1" applyFont="1" applyBorder="1" applyAlignment="1">
      <alignment horizontal="center"/>
    </xf>
    <xf numFmtId="0" fontId="15" fillId="0" borderId="18" xfId="0" applyFont="1" applyBorder="1" applyAlignment="1">
      <alignment horizontal="left" vertical="center"/>
    </xf>
    <xf numFmtId="4" fontId="15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2" fontId="15" fillId="0" borderId="18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16" fillId="0" borderId="31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33" xfId="0" applyFont="1" applyBorder="1" applyAlignment="1">
      <alignment horizontal="right" vertical="center"/>
    </xf>
    <xf numFmtId="0" fontId="16" fillId="0" borderId="34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5" fillId="0" borderId="16" xfId="0" applyFont="1" applyBorder="1" applyAlignment="1">
      <alignment horizontal="left" vertical="center"/>
    </xf>
    <xf numFmtId="0" fontId="15" fillId="0" borderId="33" xfId="0" applyFont="1" applyBorder="1" applyAlignment="1">
      <alignment vertical="center"/>
    </xf>
    <xf numFmtId="0" fontId="15" fillId="0" borderId="33" xfId="0" applyFont="1" applyBorder="1" applyAlignment="1">
      <alignment horizontal="left" vertical="center"/>
    </xf>
    <xf numFmtId="0" fontId="16" fillId="0" borderId="14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top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24" fillId="0" borderId="0" xfId="0" applyFont="1" applyBorder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74" fillId="0" borderId="0" xfId="0" applyFont="1" applyAlignment="1">
      <alignment vertical="top"/>
    </xf>
    <xf numFmtId="0" fontId="75" fillId="36" borderId="0" xfId="0" applyFont="1" applyFill="1" applyAlignment="1">
      <alignment horizontal="left" vertical="center"/>
    </xf>
    <xf numFmtId="0" fontId="74" fillId="36" borderId="0" xfId="0" applyFont="1" applyFill="1" applyAlignment="1">
      <alignment horizontal="left" vertical="top"/>
    </xf>
    <xf numFmtId="0" fontId="74" fillId="36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 horizontal="left" vertical="top"/>
    </xf>
    <xf numFmtId="0" fontId="74" fillId="0" borderId="10" xfId="0" applyFont="1" applyBorder="1" applyAlignment="1">
      <alignment vertical="center"/>
    </xf>
    <xf numFmtId="0" fontId="74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left" vertical="top"/>
    </xf>
    <xf numFmtId="0" fontId="74" fillId="0" borderId="0" xfId="0" applyFont="1" applyBorder="1" applyAlignment="1">
      <alignment/>
    </xf>
    <xf numFmtId="0" fontId="74" fillId="0" borderId="16" xfId="0" applyFont="1" applyBorder="1" applyAlignment="1">
      <alignment horizontal="center" vertical="center"/>
    </xf>
    <xf numFmtId="0" fontId="74" fillId="0" borderId="16" xfId="0" applyFont="1" applyBorder="1" applyAlignment="1">
      <alignment horizontal="left" vertical="top"/>
    </xf>
    <xf numFmtId="0" fontId="74" fillId="0" borderId="16" xfId="0" applyFont="1" applyBorder="1" applyAlignment="1">
      <alignment/>
    </xf>
    <xf numFmtId="0" fontId="74" fillId="0" borderId="10" xfId="0" applyFont="1" applyBorder="1" applyAlignment="1">
      <alignment horizontal="center" vertical="top"/>
    </xf>
    <xf numFmtId="0" fontId="74" fillId="36" borderId="0" xfId="0" applyFont="1" applyFill="1" applyAlignment="1">
      <alignment vertical="top"/>
    </xf>
    <xf numFmtId="0" fontId="74" fillId="0" borderId="10" xfId="0" applyFont="1" applyBorder="1" applyAlignment="1">
      <alignment vertical="top"/>
    </xf>
    <xf numFmtId="0" fontId="74" fillId="0" borderId="10" xfId="0" applyFont="1" applyBorder="1" applyAlignment="1">
      <alignment horizontal="left" vertical="center"/>
    </xf>
    <xf numFmtId="0" fontId="74" fillId="0" borderId="10" xfId="0" applyFont="1" applyBorder="1" applyAlignment="1">
      <alignment horizontal="left"/>
    </xf>
    <xf numFmtId="0" fontId="16" fillId="0" borderId="1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2" fontId="16" fillId="34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36" borderId="0" xfId="0" applyFont="1" applyFill="1" applyAlignment="1">
      <alignment vertical="center"/>
    </xf>
    <xf numFmtId="0" fontId="73" fillId="36" borderId="0" xfId="0" applyFont="1" applyFill="1" applyAlignment="1">
      <alignment vertical="center"/>
    </xf>
    <xf numFmtId="0" fontId="16" fillId="36" borderId="0" xfId="0" applyFont="1" applyFill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7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7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vertical="center"/>
    </xf>
    <xf numFmtId="0" fontId="73" fillId="0" borderId="0" xfId="0" applyFont="1" applyFill="1" applyAlignment="1">
      <alignment/>
    </xf>
    <xf numFmtId="0" fontId="74" fillId="0" borderId="21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3" fillId="0" borderId="18" xfId="0" applyFont="1" applyBorder="1" applyAlignment="1">
      <alignment vertical="center" wrapText="1"/>
    </xf>
    <xf numFmtId="0" fontId="73" fillId="0" borderId="41" xfId="0" applyFont="1" applyBorder="1" applyAlignment="1">
      <alignment vertical="center" wrapText="1"/>
    </xf>
    <xf numFmtId="0" fontId="73" fillId="0" borderId="41" xfId="0" applyFont="1" applyBorder="1" applyAlignment="1">
      <alignment horizontal="justify" vertical="center" wrapText="1"/>
    </xf>
    <xf numFmtId="0" fontId="74" fillId="0" borderId="19" xfId="0" applyFont="1" applyBorder="1" applyAlignment="1">
      <alignment horizontal="center"/>
    </xf>
    <xf numFmtId="0" fontId="73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justify" vertical="center" wrapText="1"/>
    </xf>
    <xf numFmtId="0" fontId="74" fillId="0" borderId="19" xfId="0" applyFont="1" applyBorder="1" applyAlignment="1">
      <alignment vertical="center"/>
    </xf>
    <xf numFmtId="0" fontId="73" fillId="0" borderId="18" xfId="0" applyFont="1" applyBorder="1" applyAlignment="1">
      <alignment horizontal="justify" vertical="center" wrapText="1"/>
    </xf>
    <xf numFmtId="0" fontId="76" fillId="0" borderId="0" xfId="0" applyFont="1" applyAlignment="1">
      <alignment/>
    </xf>
    <xf numFmtId="0" fontId="76" fillId="0" borderId="18" xfId="0" applyFont="1" applyBorder="1" applyAlignment="1">
      <alignment horizontal="justify" vertical="center" wrapText="1"/>
    </xf>
    <xf numFmtId="0" fontId="76" fillId="0" borderId="41" xfId="0" applyFont="1" applyBorder="1" applyAlignment="1">
      <alignment vertical="center" wrapText="1"/>
    </xf>
    <xf numFmtId="0" fontId="76" fillId="0" borderId="41" xfId="0" applyFont="1" applyBorder="1" applyAlignment="1">
      <alignment horizontal="justify" vertical="center" wrapText="1"/>
    </xf>
    <xf numFmtId="0" fontId="76" fillId="0" borderId="18" xfId="0" applyFont="1" applyBorder="1" applyAlignment="1">
      <alignment vertical="center" wrapText="1"/>
    </xf>
    <xf numFmtId="0" fontId="74" fillId="0" borderId="21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74" fillId="33" borderId="21" xfId="0" applyFont="1" applyFill="1" applyBorder="1" applyAlignment="1">
      <alignment horizontal="center" vertical="center"/>
    </xf>
    <xf numFmtId="0" fontId="74" fillId="0" borderId="19" xfId="0" applyFont="1" applyBorder="1" applyAlignment="1">
      <alignment horizontal="center" vertical="top"/>
    </xf>
    <xf numFmtId="0" fontId="76" fillId="0" borderId="10" xfId="0" applyFont="1" applyBorder="1" applyAlignment="1">
      <alignment horizontal="justify" vertical="center" wrapText="1"/>
    </xf>
    <xf numFmtId="0" fontId="76" fillId="0" borderId="10" xfId="0" applyFont="1" applyBorder="1" applyAlignment="1">
      <alignment vertical="center" wrapText="1"/>
    </xf>
    <xf numFmtId="4" fontId="17" fillId="0" borderId="10" xfId="0" applyNumberFormat="1" applyFont="1" applyBorder="1" applyAlignment="1">
      <alignment horizontal="center" vertical="center"/>
    </xf>
    <xf numFmtId="4" fontId="17" fillId="0" borderId="30" xfId="0" applyNumberFormat="1" applyFont="1" applyBorder="1" applyAlignment="1">
      <alignment horizontal="center" vertical="center"/>
    </xf>
    <xf numFmtId="4" fontId="17" fillId="36" borderId="18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69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left" wrapText="1"/>
    </xf>
    <xf numFmtId="0" fontId="70" fillId="0" borderId="0" xfId="0" applyFont="1" applyAlignment="1">
      <alignment horizontal="left"/>
    </xf>
    <xf numFmtId="0" fontId="70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75" fillId="0" borderId="0" xfId="0" applyFont="1" applyAlignment="1">
      <alignment horizontal="left"/>
    </xf>
    <xf numFmtId="0" fontId="74" fillId="0" borderId="0" xfId="0" applyFont="1" applyAlignment="1">
      <alignment horizontal="left" vertical="center" wrapText="1"/>
    </xf>
    <xf numFmtId="0" fontId="75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74" fillId="0" borderId="0" xfId="0" applyFont="1" applyAlignment="1">
      <alignment horizontal="left" wrapText="1"/>
    </xf>
    <xf numFmtId="0" fontId="2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75" fillId="36" borderId="42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5" fillId="36" borderId="16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wrapText="1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 wrapText="1"/>
    </xf>
    <xf numFmtId="0" fontId="16" fillId="0" borderId="19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2" fontId="17" fillId="0" borderId="44" xfId="0" applyNumberFormat="1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2" fontId="17" fillId="0" borderId="43" xfId="0" applyNumberFormat="1" applyFont="1" applyBorder="1" applyAlignment="1">
      <alignment horizontal="center" vertical="center"/>
    </xf>
    <xf numFmtId="2" fontId="17" fillId="0" borderId="41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2" fontId="17" fillId="0" borderId="46" xfId="0" applyNumberFormat="1" applyFont="1" applyBorder="1" applyAlignment="1">
      <alignment horizontal="center" vertical="center"/>
    </xf>
    <xf numFmtId="4" fontId="17" fillId="0" borderId="44" xfId="0" applyNumberFormat="1" applyFont="1" applyBorder="1" applyAlignment="1">
      <alignment horizontal="center" vertical="center"/>
    </xf>
    <xf numFmtId="4" fontId="17" fillId="0" borderId="45" xfId="0" applyNumberFormat="1" applyFont="1" applyBorder="1" applyAlignment="1">
      <alignment horizontal="center" vertical="center"/>
    </xf>
    <xf numFmtId="4" fontId="17" fillId="0" borderId="46" xfId="0" applyNumberFormat="1" applyFont="1" applyBorder="1" applyAlignment="1">
      <alignment horizontal="center" vertical="center"/>
    </xf>
    <xf numFmtId="4" fontId="17" fillId="0" borderId="43" xfId="0" applyNumberFormat="1" applyFont="1" applyBorder="1" applyAlignment="1">
      <alignment horizontal="center" vertical="center"/>
    </xf>
    <xf numFmtId="4" fontId="17" fillId="0" borderId="4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2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 textRotation="90"/>
    </xf>
    <xf numFmtId="0" fontId="8" fillId="0" borderId="14" xfId="0" applyFont="1" applyBorder="1" applyAlignment="1">
      <alignment horizontal="center" textRotation="90"/>
    </xf>
    <xf numFmtId="0" fontId="2" fillId="0" borderId="13" xfId="0" applyFont="1" applyBorder="1" applyAlignment="1">
      <alignment horizontal="right" textRotation="90"/>
    </xf>
    <xf numFmtId="0" fontId="8" fillId="0" borderId="13" xfId="0" applyFont="1" applyBorder="1" applyAlignment="1">
      <alignment horizontal="right" textRotation="90"/>
    </xf>
    <xf numFmtId="0" fontId="11" fillId="0" borderId="44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16</xdr:row>
      <xdr:rowOff>66675</xdr:rowOff>
    </xdr:from>
    <xdr:to>
      <xdr:col>10</xdr:col>
      <xdr:colOff>161925</xdr:colOff>
      <xdr:row>16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2390775" y="368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95250</xdr:colOff>
      <xdr:row>7</xdr:row>
      <xdr:rowOff>161925</xdr:rowOff>
    </xdr:from>
    <xdr:to>
      <xdr:col>19</xdr:col>
      <xdr:colOff>57150</xdr:colOff>
      <xdr:row>24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762000" y="2066925"/>
          <a:ext cx="3267075" cy="302895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171450</xdr:rowOff>
    </xdr:from>
    <xdr:to>
      <xdr:col>20</xdr:col>
      <xdr:colOff>161925</xdr:colOff>
      <xdr:row>23</xdr:row>
      <xdr:rowOff>85725</xdr:rowOff>
    </xdr:to>
    <xdr:sp>
      <xdr:nvSpPr>
        <xdr:cNvPr id="3" name="Oval 4"/>
        <xdr:cNvSpPr>
          <a:spLocks/>
        </xdr:cNvSpPr>
      </xdr:nvSpPr>
      <xdr:spPr>
        <a:xfrm rot="12823516">
          <a:off x="295275" y="2076450"/>
          <a:ext cx="4057650" cy="2762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104775</xdr:colOff>
      <xdr:row>15</xdr:row>
      <xdr:rowOff>133350</xdr:rowOff>
    </xdr:from>
    <xdr:to>
      <xdr:col>13</xdr:col>
      <xdr:colOff>123825</xdr:colOff>
      <xdr:row>15</xdr:row>
      <xdr:rowOff>133350</xdr:rowOff>
    </xdr:to>
    <xdr:sp>
      <xdr:nvSpPr>
        <xdr:cNvPr id="4" name="Line 5"/>
        <xdr:cNvSpPr>
          <a:spLocks/>
        </xdr:cNvSpPr>
      </xdr:nvSpPr>
      <xdr:spPr>
        <a:xfrm>
          <a:off x="2552700" y="35623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11</xdr:row>
      <xdr:rowOff>133350</xdr:rowOff>
    </xdr:from>
    <xdr:to>
      <xdr:col>11</xdr:col>
      <xdr:colOff>104775</xdr:colOff>
      <xdr:row>13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095500" y="2800350"/>
          <a:ext cx="457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0.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68</a:t>
          </a:r>
        </a:p>
      </xdr:txBody>
    </xdr:sp>
    <xdr:clientData/>
  </xdr:twoCellAnchor>
  <xdr:twoCellAnchor>
    <xdr:from>
      <xdr:col>10</xdr:col>
      <xdr:colOff>171450</xdr:colOff>
      <xdr:row>13</xdr:row>
      <xdr:rowOff>19050</xdr:rowOff>
    </xdr:from>
    <xdr:to>
      <xdr:col>10</xdr:col>
      <xdr:colOff>171450</xdr:colOff>
      <xdr:row>14</xdr:row>
      <xdr:rowOff>114300</xdr:rowOff>
    </xdr:to>
    <xdr:sp>
      <xdr:nvSpPr>
        <xdr:cNvPr id="6" name="Line 7"/>
        <xdr:cNvSpPr>
          <a:spLocks/>
        </xdr:cNvSpPr>
      </xdr:nvSpPr>
      <xdr:spPr>
        <a:xfrm>
          <a:off x="2400300" y="30670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47625</xdr:colOff>
      <xdr:row>14</xdr:row>
      <xdr:rowOff>57150</xdr:rowOff>
    </xdr:from>
    <xdr:to>
      <xdr:col>15</xdr:col>
      <xdr:colOff>28575</xdr:colOff>
      <xdr:row>15</xdr:row>
      <xdr:rowOff>114300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695575" y="32956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0.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17</a:t>
          </a:r>
        </a:p>
      </xdr:txBody>
    </xdr:sp>
    <xdr:clientData/>
  </xdr:twoCellAnchor>
  <xdr:twoCellAnchor>
    <xdr:from>
      <xdr:col>11</xdr:col>
      <xdr:colOff>123825</xdr:colOff>
      <xdr:row>6</xdr:row>
      <xdr:rowOff>85725</xdr:rowOff>
    </xdr:from>
    <xdr:to>
      <xdr:col>15</xdr:col>
      <xdr:colOff>9525</xdr:colOff>
      <xdr:row>7</xdr:row>
      <xdr:rowOff>152400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2571750" y="1800225"/>
          <a:ext cx="533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4.08</a:t>
          </a:r>
        </a:p>
      </xdr:txBody>
    </xdr:sp>
    <xdr:clientData/>
  </xdr:twoCellAnchor>
  <xdr:twoCellAnchor>
    <xdr:from>
      <xdr:col>9</xdr:col>
      <xdr:colOff>57150</xdr:colOff>
      <xdr:row>24</xdr:row>
      <xdr:rowOff>95250</xdr:rowOff>
    </xdr:from>
    <xdr:to>
      <xdr:col>11</xdr:col>
      <xdr:colOff>47625</xdr:colOff>
      <xdr:row>25</xdr:row>
      <xdr:rowOff>180975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2066925" y="50387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3.91</a:t>
          </a:r>
        </a:p>
      </xdr:txBody>
    </xdr:sp>
    <xdr:clientData/>
  </xdr:twoCellAnchor>
  <xdr:twoCellAnchor>
    <xdr:from>
      <xdr:col>10</xdr:col>
      <xdr:colOff>180975</xdr:colOff>
      <xdr:row>7</xdr:row>
      <xdr:rowOff>161925</xdr:rowOff>
    </xdr:from>
    <xdr:to>
      <xdr:col>14</xdr:col>
      <xdr:colOff>85725</xdr:colOff>
      <xdr:row>7</xdr:row>
      <xdr:rowOff>171450</xdr:rowOff>
    </xdr:to>
    <xdr:sp>
      <xdr:nvSpPr>
        <xdr:cNvPr id="10" name="Line 11"/>
        <xdr:cNvSpPr>
          <a:spLocks/>
        </xdr:cNvSpPr>
      </xdr:nvSpPr>
      <xdr:spPr>
        <a:xfrm flipV="1">
          <a:off x="2409825" y="2066925"/>
          <a:ext cx="5524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200025</xdr:colOff>
      <xdr:row>24</xdr:row>
      <xdr:rowOff>152400</xdr:rowOff>
    </xdr:from>
    <xdr:to>
      <xdr:col>13</xdr:col>
      <xdr:colOff>152400</xdr:colOff>
      <xdr:row>24</xdr:row>
      <xdr:rowOff>152400</xdr:rowOff>
    </xdr:to>
    <xdr:sp>
      <xdr:nvSpPr>
        <xdr:cNvPr id="11" name="Line 12"/>
        <xdr:cNvSpPr>
          <a:spLocks/>
        </xdr:cNvSpPr>
      </xdr:nvSpPr>
      <xdr:spPr>
        <a:xfrm flipH="1">
          <a:off x="2428875" y="5095875"/>
          <a:ext cx="438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190500</xdr:colOff>
      <xdr:row>14</xdr:row>
      <xdr:rowOff>104775</xdr:rowOff>
    </xdr:from>
    <xdr:to>
      <xdr:col>3</xdr:col>
      <xdr:colOff>142875</xdr:colOff>
      <xdr:row>15</xdr:row>
      <xdr:rowOff>171450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419100" y="3343275"/>
          <a:ext cx="39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4.33</a:t>
          </a:r>
        </a:p>
      </xdr:txBody>
    </xdr:sp>
    <xdr:clientData/>
  </xdr:twoCellAnchor>
  <xdr:twoCellAnchor>
    <xdr:from>
      <xdr:col>3</xdr:col>
      <xdr:colOff>95250</xdr:colOff>
      <xdr:row>14</xdr:row>
      <xdr:rowOff>123825</xdr:rowOff>
    </xdr:from>
    <xdr:to>
      <xdr:col>3</xdr:col>
      <xdr:colOff>95250</xdr:colOff>
      <xdr:row>18</xdr:row>
      <xdr:rowOff>0</xdr:rowOff>
    </xdr:to>
    <xdr:sp>
      <xdr:nvSpPr>
        <xdr:cNvPr id="13" name="Line 14"/>
        <xdr:cNvSpPr>
          <a:spLocks/>
        </xdr:cNvSpPr>
      </xdr:nvSpPr>
      <xdr:spPr>
        <a:xfrm>
          <a:off x="762000" y="3362325"/>
          <a:ext cx="0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38100</xdr:colOff>
      <xdr:row>16</xdr:row>
      <xdr:rowOff>19050</xdr:rowOff>
    </xdr:from>
    <xdr:to>
      <xdr:col>21</xdr:col>
      <xdr:colOff>47625</xdr:colOff>
      <xdr:row>18</xdr:row>
      <xdr:rowOff>57150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4010025" y="3638550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-3.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65</a:t>
          </a:r>
        </a:p>
      </xdr:txBody>
    </xdr:sp>
    <xdr:clientData/>
  </xdr:twoCellAnchor>
  <xdr:twoCellAnchor>
    <xdr:from>
      <xdr:col>19</xdr:col>
      <xdr:colOff>66675</xdr:colOff>
      <xdr:row>14</xdr:row>
      <xdr:rowOff>161925</xdr:rowOff>
    </xdr:from>
    <xdr:to>
      <xdr:col>19</xdr:col>
      <xdr:colOff>66675</xdr:colOff>
      <xdr:row>18</xdr:row>
      <xdr:rowOff>47625</xdr:rowOff>
    </xdr:to>
    <xdr:sp>
      <xdr:nvSpPr>
        <xdr:cNvPr id="15" name="Line 16"/>
        <xdr:cNvSpPr>
          <a:spLocks/>
        </xdr:cNvSpPr>
      </xdr:nvSpPr>
      <xdr:spPr>
        <a:xfrm flipH="1">
          <a:off x="4038600" y="3400425"/>
          <a:ext cx="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152400</xdr:rowOff>
    </xdr:from>
    <xdr:to>
      <xdr:col>23</xdr:col>
      <xdr:colOff>28575</xdr:colOff>
      <xdr:row>3</xdr:row>
      <xdr:rowOff>66675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142875" y="152400"/>
          <a:ext cx="47339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กราฟแสดงผลการประเมินสถานภาพของโรงเรียนสามร้อยยอดวิทยาคม
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บนแกนความสัมพันธ์ของ  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SWOT</a:t>
          </a:r>
        </a:p>
      </xdr:txBody>
    </xdr:sp>
    <xdr:clientData/>
  </xdr:twoCellAnchor>
  <xdr:twoCellAnchor>
    <xdr:from>
      <xdr:col>10</xdr:col>
      <xdr:colOff>123825</xdr:colOff>
      <xdr:row>14</xdr:row>
      <xdr:rowOff>152400</xdr:rowOff>
    </xdr:from>
    <xdr:to>
      <xdr:col>11</xdr:col>
      <xdr:colOff>104775</xdr:colOff>
      <xdr:row>15</xdr:row>
      <xdr:rowOff>142875</xdr:rowOff>
    </xdr:to>
    <xdr:sp>
      <xdr:nvSpPr>
        <xdr:cNvPr id="17" name="สี่เหลี่ยมผืนผ้า 19"/>
        <xdr:cNvSpPr>
          <a:spLocks/>
        </xdr:cNvSpPr>
      </xdr:nvSpPr>
      <xdr:spPr>
        <a:xfrm>
          <a:off x="2352675" y="3390900"/>
          <a:ext cx="200025" cy="18097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5</xdr:row>
      <xdr:rowOff>333375</xdr:rowOff>
    </xdr:from>
    <xdr:to>
      <xdr:col>11</xdr:col>
      <xdr:colOff>190500</xdr:colOff>
      <xdr:row>15</xdr:row>
      <xdr:rowOff>180975</xdr:rowOff>
    </xdr:to>
    <xdr:sp>
      <xdr:nvSpPr>
        <xdr:cNvPr id="18" name="Straight Arrow Connector 19"/>
        <xdr:cNvSpPr>
          <a:spLocks/>
        </xdr:cNvSpPr>
      </xdr:nvSpPr>
      <xdr:spPr>
        <a:xfrm flipH="1" flipV="1">
          <a:off x="314325" y="1695450"/>
          <a:ext cx="2324100" cy="1914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5"/>
  <sheetViews>
    <sheetView zoomScalePageLayoutView="0" workbookViewId="0" topLeftCell="A157">
      <selection activeCell="B13" sqref="B13"/>
    </sheetView>
  </sheetViews>
  <sheetFormatPr defaultColWidth="87.57421875" defaultRowHeight="15"/>
  <cols>
    <col min="1" max="1" width="7.140625" style="4" customWidth="1"/>
    <col min="2" max="2" width="91.7109375" style="5" customWidth="1"/>
    <col min="3" max="3" width="14.8515625" style="1" customWidth="1"/>
    <col min="4" max="4" width="14.421875" style="1" customWidth="1"/>
    <col min="5" max="16384" width="87.421875" style="1" customWidth="1"/>
  </cols>
  <sheetData>
    <row r="1" spans="1:4" ht="23.25">
      <c r="A1" s="277" t="s">
        <v>834</v>
      </c>
      <c r="B1" s="277"/>
      <c r="C1" s="277"/>
      <c r="D1" s="277"/>
    </row>
    <row r="2" spans="1:4" ht="23.25">
      <c r="A2" s="277" t="s">
        <v>63</v>
      </c>
      <c r="B2" s="277"/>
      <c r="C2" s="277"/>
      <c r="D2" s="277"/>
    </row>
    <row r="3" spans="1:4" ht="23.25">
      <c r="A3" s="278" t="s">
        <v>64</v>
      </c>
      <c r="B3" s="277"/>
      <c r="C3" s="277"/>
      <c r="D3" s="277"/>
    </row>
    <row r="5" spans="1:4" ht="23.25">
      <c r="A5" s="276" t="s">
        <v>65</v>
      </c>
      <c r="B5" s="276"/>
      <c r="C5" s="276"/>
      <c r="D5" s="276"/>
    </row>
    <row r="6" spans="1:4" ht="23.25">
      <c r="A6" s="276" t="s">
        <v>66</v>
      </c>
      <c r="B6" s="276"/>
      <c r="C6" s="276"/>
      <c r="D6" s="276"/>
    </row>
    <row r="7" spans="1:4" ht="23.25" customHeight="1">
      <c r="A7" s="275" t="s">
        <v>67</v>
      </c>
      <c r="B7" s="275"/>
      <c r="C7" s="275"/>
      <c r="D7" s="275"/>
    </row>
    <row r="8" spans="1:4" ht="23.25" customHeight="1">
      <c r="A8" s="275" t="s">
        <v>68</v>
      </c>
      <c r="B8" s="275"/>
      <c r="C8" s="275"/>
      <c r="D8" s="275"/>
    </row>
    <row r="9" spans="1:4" ht="23.25">
      <c r="A9" s="276" t="s">
        <v>69</v>
      </c>
      <c r="B9" s="276"/>
      <c r="C9" s="276"/>
      <c r="D9" s="276"/>
    </row>
    <row r="10" spans="1:4" ht="23.25" customHeight="1">
      <c r="A10" s="275" t="s">
        <v>70</v>
      </c>
      <c r="B10" s="275"/>
      <c r="C10" s="275"/>
      <c r="D10" s="275"/>
    </row>
    <row r="11" spans="1:4" ht="23.25" customHeight="1">
      <c r="A11" s="275" t="s">
        <v>71</v>
      </c>
      <c r="B11" s="275"/>
      <c r="C11" s="275"/>
      <c r="D11" s="275"/>
    </row>
    <row r="12" spans="1:4" ht="23.25" customHeight="1">
      <c r="A12" s="3"/>
      <c r="B12" s="3"/>
      <c r="C12" s="3"/>
      <c r="D12" s="3"/>
    </row>
    <row r="13" spans="1:4" ht="23.25" customHeight="1">
      <c r="A13" s="3"/>
      <c r="B13" s="3"/>
      <c r="C13" s="3"/>
      <c r="D13" s="3"/>
    </row>
    <row r="14" spans="1:2" ht="23.25" customHeight="1">
      <c r="A14" s="22" t="s">
        <v>73</v>
      </c>
      <c r="B14" s="12"/>
    </row>
    <row r="15" ht="23.25" customHeight="1">
      <c r="A15" s="22" t="s">
        <v>74</v>
      </c>
    </row>
    <row r="16" spans="1:4" ht="23.25" customHeight="1">
      <c r="A16" s="274" t="s">
        <v>75</v>
      </c>
      <c r="B16" s="274" t="s">
        <v>76</v>
      </c>
      <c r="C16" s="274" t="s">
        <v>77</v>
      </c>
      <c r="D16" s="274"/>
    </row>
    <row r="17" spans="1:4" ht="23.25" customHeight="1">
      <c r="A17" s="274"/>
      <c r="B17" s="274"/>
      <c r="C17" s="7" t="s">
        <v>78</v>
      </c>
      <c r="D17" s="7" t="s">
        <v>79</v>
      </c>
    </row>
    <row r="18" spans="1:4" ht="23.25">
      <c r="A18" s="8" t="s">
        <v>121</v>
      </c>
      <c r="B18" s="9" t="s">
        <v>6</v>
      </c>
      <c r="C18" s="10"/>
      <c r="D18" s="10"/>
    </row>
    <row r="19" spans="1:4" ht="23.25">
      <c r="A19" s="8" t="s">
        <v>122</v>
      </c>
      <c r="B19" s="9" t="s">
        <v>7</v>
      </c>
      <c r="C19" s="10"/>
      <c r="D19" s="10"/>
    </row>
    <row r="20" spans="1:4" ht="23.25">
      <c r="A20" s="8" t="s">
        <v>123</v>
      </c>
      <c r="B20" s="9" t="s">
        <v>8</v>
      </c>
      <c r="C20" s="10"/>
      <c r="D20" s="10"/>
    </row>
    <row r="21" spans="1:4" ht="23.25">
      <c r="A21" s="8" t="s">
        <v>124</v>
      </c>
      <c r="B21" s="9" t="s">
        <v>9</v>
      </c>
      <c r="C21" s="10"/>
      <c r="D21" s="10"/>
    </row>
    <row r="22" spans="1:4" ht="23.25">
      <c r="A22" s="8" t="s">
        <v>125</v>
      </c>
      <c r="B22" s="9" t="s">
        <v>10</v>
      </c>
      <c r="C22" s="10"/>
      <c r="D22" s="10"/>
    </row>
    <row r="23" spans="1:4" ht="23.25">
      <c r="A23" s="8" t="s">
        <v>126</v>
      </c>
      <c r="B23" s="9" t="s">
        <v>11</v>
      </c>
      <c r="C23" s="10"/>
      <c r="D23" s="10"/>
    </row>
    <row r="24" spans="1:4" ht="23.25">
      <c r="A24" s="8" t="s">
        <v>127</v>
      </c>
      <c r="B24" s="9" t="s">
        <v>12</v>
      </c>
      <c r="C24" s="10"/>
      <c r="D24" s="10"/>
    </row>
    <row r="25" spans="1:4" ht="23.25">
      <c r="A25" s="8" t="s">
        <v>128</v>
      </c>
      <c r="B25" s="9" t="s">
        <v>13</v>
      </c>
      <c r="C25" s="10"/>
      <c r="D25" s="10"/>
    </row>
    <row r="26" spans="1:5" ht="23.25">
      <c r="A26" s="65" t="s">
        <v>129</v>
      </c>
      <c r="B26" s="9" t="s">
        <v>14</v>
      </c>
      <c r="C26" s="11"/>
      <c r="D26" s="11"/>
      <c r="E26" s="12"/>
    </row>
    <row r="27" spans="1:4" ht="23.25">
      <c r="A27" s="8" t="s">
        <v>130</v>
      </c>
      <c r="B27" s="9" t="s">
        <v>15</v>
      </c>
      <c r="C27" s="10"/>
      <c r="D27" s="10"/>
    </row>
    <row r="28" spans="1:4" ht="23.25">
      <c r="A28" s="8" t="s">
        <v>131</v>
      </c>
      <c r="B28" s="9" t="s">
        <v>16</v>
      </c>
      <c r="C28" s="10"/>
      <c r="D28" s="10"/>
    </row>
    <row r="29" spans="1:4" ht="23.25">
      <c r="A29" s="8" t="s">
        <v>132</v>
      </c>
      <c r="B29" s="9" t="s">
        <v>17</v>
      </c>
      <c r="C29" s="10"/>
      <c r="D29" s="10"/>
    </row>
    <row r="30" spans="1:5" s="12" customFormat="1" ht="24.75" customHeight="1">
      <c r="A30" s="8" t="s">
        <v>133</v>
      </c>
      <c r="B30" s="9" t="s">
        <v>81</v>
      </c>
      <c r="C30" s="10"/>
      <c r="D30" s="10"/>
      <c r="E30" s="1"/>
    </row>
    <row r="31" spans="1:4" ht="23.25">
      <c r="A31" s="8" t="s">
        <v>134</v>
      </c>
      <c r="B31" s="9" t="s">
        <v>82</v>
      </c>
      <c r="C31" s="10"/>
      <c r="D31" s="10"/>
    </row>
    <row r="32" spans="1:4" ht="23.25">
      <c r="A32" s="8" t="s">
        <v>135</v>
      </c>
      <c r="B32" s="9" t="s">
        <v>83</v>
      </c>
      <c r="C32" s="10"/>
      <c r="D32" s="10"/>
    </row>
    <row r="33" spans="1:4" ht="23.25">
      <c r="A33" s="8" t="s">
        <v>136</v>
      </c>
      <c r="B33" s="9" t="s">
        <v>84</v>
      </c>
      <c r="C33" s="10"/>
      <c r="D33" s="10"/>
    </row>
    <row r="34" spans="1:4" ht="23.25">
      <c r="A34" s="8" t="s">
        <v>137</v>
      </c>
      <c r="B34" s="9" t="s">
        <v>85</v>
      </c>
      <c r="C34" s="10"/>
      <c r="D34" s="10"/>
    </row>
    <row r="35" spans="1:4" ht="23.25">
      <c r="A35" s="8" t="s">
        <v>138</v>
      </c>
      <c r="B35" s="9" t="s">
        <v>86</v>
      </c>
      <c r="C35" s="10"/>
      <c r="D35" s="10"/>
    </row>
    <row r="36" spans="1:4" ht="23.25">
      <c r="A36" s="8" t="s">
        <v>139</v>
      </c>
      <c r="B36" s="9" t="s">
        <v>87</v>
      </c>
      <c r="C36" s="10"/>
      <c r="D36" s="10"/>
    </row>
    <row r="37" spans="1:4" ht="23.25">
      <c r="A37" s="8" t="s">
        <v>140</v>
      </c>
      <c r="B37" s="9" t="s">
        <v>88</v>
      </c>
      <c r="C37" s="10"/>
      <c r="D37" s="10"/>
    </row>
    <row r="38" spans="1:4" ht="23.25">
      <c r="A38" s="8" t="s">
        <v>141</v>
      </c>
      <c r="B38" s="9" t="s">
        <v>89</v>
      </c>
      <c r="C38" s="10"/>
      <c r="D38" s="10"/>
    </row>
    <row r="39" spans="1:4" ht="23.25">
      <c r="A39" s="8" t="s">
        <v>142</v>
      </c>
      <c r="B39" s="9" t="s">
        <v>90</v>
      </c>
      <c r="C39" s="10"/>
      <c r="D39" s="10"/>
    </row>
    <row r="40" spans="1:4" ht="23.25">
      <c r="A40" s="8" t="s">
        <v>143</v>
      </c>
      <c r="B40" s="9" t="s">
        <v>91</v>
      </c>
      <c r="C40" s="10"/>
      <c r="D40" s="10"/>
    </row>
    <row r="41" spans="1:4" ht="23.25">
      <c r="A41" s="8" t="s">
        <v>144</v>
      </c>
      <c r="B41" s="9" t="s">
        <v>92</v>
      </c>
      <c r="C41" s="10"/>
      <c r="D41" s="10"/>
    </row>
    <row r="42" spans="1:4" ht="23.25">
      <c r="A42" s="8" t="s">
        <v>145</v>
      </c>
      <c r="B42" s="9" t="s">
        <v>93</v>
      </c>
      <c r="C42" s="10"/>
      <c r="D42" s="10"/>
    </row>
    <row r="43" spans="1:4" ht="23.25">
      <c r="A43" s="8" t="s">
        <v>146</v>
      </c>
      <c r="B43" s="9" t="s">
        <v>94</v>
      </c>
      <c r="C43" s="10"/>
      <c r="D43" s="10"/>
    </row>
    <row r="44" spans="1:4" ht="23.25">
      <c r="A44" s="8" t="s">
        <v>147</v>
      </c>
      <c r="B44" s="9" t="s">
        <v>95</v>
      </c>
      <c r="C44" s="10"/>
      <c r="D44" s="10"/>
    </row>
    <row r="45" spans="1:4" ht="23.25">
      <c r="A45" s="8" t="s">
        <v>148</v>
      </c>
      <c r="B45" s="9" t="s">
        <v>96</v>
      </c>
      <c r="C45" s="10"/>
      <c r="D45" s="10"/>
    </row>
    <row r="46" spans="1:4" ht="23.25">
      <c r="A46" s="8" t="s">
        <v>149</v>
      </c>
      <c r="B46" s="9" t="s">
        <v>3</v>
      </c>
      <c r="C46" s="10"/>
      <c r="D46" s="10"/>
    </row>
    <row r="47" spans="1:4" ht="23.25">
      <c r="A47" s="8" t="s">
        <v>150</v>
      </c>
      <c r="B47" s="9" t="s">
        <v>97</v>
      </c>
      <c r="C47" s="10"/>
      <c r="D47" s="10"/>
    </row>
    <row r="48" spans="1:4" ht="23.25">
      <c r="A48" s="8" t="s">
        <v>151</v>
      </c>
      <c r="B48" s="9" t="s">
        <v>98</v>
      </c>
      <c r="C48" s="10"/>
      <c r="D48" s="10"/>
    </row>
    <row r="49" spans="1:4" ht="23.25">
      <c r="A49" s="8" t="s">
        <v>152</v>
      </c>
      <c r="B49" s="9" t="s">
        <v>99</v>
      </c>
      <c r="C49" s="10"/>
      <c r="D49" s="10"/>
    </row>
    <row r="50" spans="1:4" ht="23.25">
      <c r="A50" s="8" t="s">
        <v>153</v>
      </c>
      <c r="B50" s="9" t="s">
        <v>100</v>
      </c>
      <c r="C50" s="10"/>
      <c r="D50" s="10"/>
    </row>
    <row r="51" spans="1:4" ht="23.25">
      <c r="A51" s="8" t="s">
        <v>154</v>
      </c>
      <c r="B51" s="9" t="s">
        <v>101</v>
      </c>
      <c r="C51" s="10"/>
      <c r="D51" s="10"/>
    </row>
    <row r="52" spans="1:4" ht="23.25">
      <c r="A52" s="8" t="s">
        <v>155</v>
      </c>
      <c r="B52" s="9" t="s">
        <v>102</v>
      </c>
      <c r="C52" s="10"/>
      <c r="D52" s="10"/>
    </row>
    <row r="53" spans="1:4" ht="23.25">
      <c r="A53" s="8" t="s">
        <v>156</v>
      </c>
      <c r="B53" s="9" t="s">
        <v>103</v>
      </c>
      <c r="C53" s="10"/>
      <c r="D53" s="10"/>
    </row>
    <row r="54" spans="1:4" ht="23.25">
      <c r="A54" s="8" t="s">
        <v>157</v>
      </c>
      <c r="B54" s="9" t="s">
        <v>104</v>
      </c>
      <c r="C54" s="10"/>
      <c r="D54" s="10"/>
    </row>
    <row r="55" spans="1:4" ht="23.25">
      <c r="A55" s="8" t="s">
        <v>158</v>
      </c>
      <c r="B55" s="9" t="s">
        <v>105</v>
      </c>
      <c r="C55" s="10"/>
      <c r="D55" s="10"/>
    </row>
    <row r="56" spans="1:4" ht="23.25">
      <c r="A56" s="8" t="s">
        <v>159</v>
      </c>
      <c r="B56" s="9" t="s">
        <v>106</v>
      </c>
      <c r="C56" s="10"/>
      <c r="D56" s="10"/>
    </row>
    <row r="57" spans="1:4" ht="23.25">
      <c r="A57" s="8" t="s">
        <v>160</v>
      </c>
      <c r="B57" s="9" t="s">
        <v>107</v>
      </c>
      <c r="C57" s="10"/>
      <c r="D57" s="10"/>
    </row>
    <row r="58" spans="1:4" ht="23.25">
      <c r="A58" s="8" t="s">
        <v>161</v>
      </c>
      <c r="B58" s="9" t="s">
        <v>108</v>
      </c>
      <c r="C58" s="10"/>
      <c r="D58" s="10"/>
    </row>
    <row r="59" spans="1:4" ht="23.25">
      <c r="A59" s="8" t="s">
        <v>162</v>
      </c>
      <c r="B59" s="9" t="s">
        <v>109</v>
      </c>
      <c r="C59" s="10"/>
      <c r="D59" s="10"/>
    </row>
    <row r="60" spans="1:4" ht="23.25">
      <c r="A60" s="8" t="s">
        <v>163</v>
      </c>
      <c r="B60" s="9" t="s">
        <v>110</v>
      </c>
      <c r="C60" s="10"/>
      <c r="D60" s="10"/>
    </row>
    <row r="61" spans="1:4" ht="23.25">
      <c r="A61" s="8" t="s">
        <v>164</v>
      </c>
      <c r="B61" s="9" t="s">
        <v>111</v>
      </c>
      <c r="C61" s="10"/>
      <c r="D61" s="10"/>
    </row>
    <row r="62" spans="1:4" ht="23.25">
      <c r="A62" s="8" t="s">
        <v>165</v>
      </c>
      <c r="B62" s="9" t="s">
        <v>112</v>
      </c>
      <c r="C62" s="10"/>
      <c r="D62" s="10"/>
    </row>
    <row r="63" spans="1:4" ht="23.25">
      <c r="A63" s="8" t="s">
        <v>166</v>
      </c>
      <c r="B63" s="9" t="s">
        <v>113</v>
      </c>
      <c r="C63" s="10"/>
      <c r="D63" s="10"/>
    </row>
    <row r="64" spans="1:4" ht="23.25">
      <c r="A64" s="8" t="s">
        <v>167</v>
      </c>
      <c r="B64" s="9" t="s">
        <v>114</v>
      </c>
      <c r="C64" s="10"/>
      <c r="D64" s="10"/>
    </row>
    <row r="65" spans="1:4" ht="23.25">
      <c r="A65" s="8" t="s">
        <v>168</v>
      </c>
      <c r="B65" s="9" t="s">
        <v>115</v>
      </c>
      <c r="C65" s="10"/>
      <c r="D65" s="10"/>
    </row>
    <row r="66" spans="1:4" ht="23.25">
      <c r="A66" s="8" t="s">
        <v>169</v>
      </c>
      <c r="B66" s="9" t="s">
        <v>116</v>
      </c>
      <c r="C66" s="10"/>
      <c r="D66" s="10"/>
    </row>
    <row r="67" spans="1:4" ht="46.5">
      <c r="A67" s="8" t="s">
        <v>170</v>
      </c>
      <c r="B67" s="9" t="s">
        <v>117</v>
      </c>
      <c r="C67" s="10"/>
      <c r="D67" s="10"/>
    </row>
    <row r="68" spans="1:5" ht="23.25">
      <c r="A68" s="8" t="s">
        <v>171</v>
      </c>
      <c r="B68" s="9" t="s">
        <v>118</v>
      </c>
      <c r="C68" s="11"/>
      <c r="D68" s="11"/>
      <c r="E68" s="12"/>
    </row>
    <row r="69" spans="1:4" ht="46.5">
      <c r="A69" s="8" t="s">
        <v>172</v>
      </c>
      <c r="B69" s="9" t="s">
        <v>119</v>
      </c>
      <c r="C69" s="10"/>
      <c r="D69" s="10"/>
    </row>
    <row r="72" spans="1:5" s="12" customFormat="1" ht="23.25">
      <c r="A72" s="22" t="s">
        <v>120</v>
      </c>
      <c r="B72" s="5"/>
      <c r="C72" s="1"/>
      <c r="D72" s="1"/>
      <c r="E72" s="1"/>
    </row>
    <row r="73" spans="1:4" ht="23.25">
      <c r="A73" s="274" t="s">
        <v>75</v>
      </c>
      <c r="B73" s="274" t="s">
        <v>76</v>
      </c>
      <c r="C73" s="274" t="s">
        <v>77</v>
      </c>
      <c r="D73" s="274"/>
    </row>
    <row r="74" spans="1:4" ht="23.25">
      <c r="A74" s="274"/>
      <c r="B74" s="274"/>
      <c r="C74" s="7" t="s">
        <v>78</v>
      </c>
      <c r="D74" s="7" t="s">
        <v>79</v>
      </c>
    </row>
    <row r="75" spans="1:4" ht="23.25">
      <c r="A75" s="8" t="s">
        <v>191</v>
      </c>
      <c r="B75" s="9" t="s">
        <v>173</v>
      </c>
      <c r="C75" s="10"/>
      <c r="D75" s="10"/>
    </row>
    <row r="76" spans="1:4" ht="23.25">
      <c r="A76" s="8" t="s">
        <v>192</v>
      </c>
      <c r="B76" s="9" t="s">
        <v>18</v>
      </c>
      <c r="C76" s="10"/>
      <c r="D76" s="10"/>
    </row>
    <row r="77" spans="1:4" ht="23.25">
      <c r="A77" s="8" t="s">
        <v>193</v>
      </c>
      <c r="B77" s="9" t="s">
        <v>19</v>
      </c>
      <c r="C77" s="10"/>
      <c r="D77" s="10"/>
    </row>
    <row r="78" spans="1:4" ht="23.25">
      <c r="A78" s="8" t="s">
        <v>194</v>
      </c>
      <c r="B78" s="9" t="s">
        <v>20</v>
      </c>
      <c r="C78" s="10"/>
      <c r="D78" s="10"/>
    </row>
    <row r="79" spans="1:4" ht="23.25">
      <c r="A79" s="8" t="s">
        <v>195</v>
      </c>
      <c r="B79" s="9" t="s">
        <v>174</v>
      </c>
      <c r="C79" s="10"/>
      <c r="D79" s="10"/>
    </row>
    <row r="80" spans="1:4" ht="23.25">
      <c r="A80" s="8" t="s">
        <v>196</v>
      </c>
      <c r="B80" s="9" t="s">
        <v>175</v>
      </c>
      <c r="C80" s="10"/>
      <c r="D80" s="10"/>
    </row>
    <row r="81" spans="1:4" ht="23.25">
      <c r="A81" s="8" t="s">
        <v>197</v>
      </c>
      <c r="B81" s="9" t="s">
        <v>176</v>
      </c>
      <c r="C81" s="10"/>
      <c r="D81" s="10"/>
    </row>
    <row r="82" spans="1:4" ht="23.25">
      <c r="A82" s="8" t="s">
        <v>198</v>
      </c>
      <c r="B82" s="9" t="s">
        <v>177</v>
      </c>
      <c r="C82" s="10"/>
      <c r="D82" s="10"/>
    </row>
    <row r="83" spans="1:4" ht="23.25">
      <c r="A83" s="8" t="s">
        <v>199</v>
      </c>
      <c r="B83" s="9" t="s">
        <v>178</v>
      </c>
      <c r="C83" s="10"/>
      <c r="D83" s="10"/>
    </row>
    <row r="84" spans="1:4" ht="23.25">
      <c r="A84" s="8" t="s">
        <v>200</v>
      </c>
      <c r="B84" s="9" t="s">
        <v>1</v>
      </c>
      <c r="C84" s="10"/>
      <c r="D84" s="10"/>
    </row>
    <row r="85" spans="1:5" ht="23.25">
      <c r="A85" s="8" t="s">
        <v>201</v>
      </c>
      <c r="B85" s="9" t="s">
        <v>179</v>
      </c>
      <c r="C85" s="11"/>
      <c r="D85" s="11"/>
      <c r="E85" s="12"/>
    </row>
    <row r="86" spans="1:4" ht="23.25">
      <c r="A86" s="8" t="s">
        <v>202</v>
      </c>
      <c r="B86" s="9" t="s">
        <v>180</v>
      </c>
      <c r="C86" s="10"/>
      <c r="D86" s="10"/>
    </row>
    <row r="87" spans="1:4" ht="23.25">
      <c r="A87" s="8" t="s">
        <v>203</v>
      </c>
      <c r="B87" s="9" t="s">
        <v>181</v>
      </c>
      <c r="C87" s="10"/>
      <c r="D87" s="10"/>
    </row>
    <row r="88" spans="1:4" ht="23.25">
      <c r="A88" s="8" t="s">
        <v>204</v>
      </c>
      <c r="B88" s="9" t="s">
        <v>182</v>
      </c>
      <c r="C88" s="10"/>
      <c r="D88" s="10"/>
    </row>
    <row r="89" spans="1:5" s="12" customFormat="1" ht="23.25">
      <c r="A89" s="8" t="s">
        <v>205</v>
      </c>
      <c r="B89" s="9" t="s">
        <v>183</v>
      </c>
      <c r="C89" s="10"/>
      <c r="D89" s="10"/>
      <c r="E89" s="1"/>
    </row>
    <row r="90" spans="1:4" ht="23.25">
      <c r="A90" s="8" t="s">
        <v>206</v>
      </c>
      <c r="B90" s="9" t="s">
        <v>184</v>
      </c>
      <c r="C90" s="10"/>
      <c r="D90" s="10"/>
    </row>
    <row r="91" spans="1:4" ht="23.25">
      <c r="A91" s="8" t="s">
        <v>207</v>
      </c>
      <c r="B91" s="9" t="s">
        <v>185</v>
      </c>
      <c r="C91" s="10"/>
      <c r="D91" s="10"/>
    </row>
    <row r="92" spans="1:4" ht="23.25">
      <c r="A92" s="8" t="s">
        <v>208</v>
      </c>
      <c r="B92" s="9" t="s">
        <v>186</v>
      </c>
      <c r="C92" s="10"/>
      <c r="D92" s="10"/>
    </row>
    <row r="93" spans="1:4" ht="46.5">
      <c r="A93" s="8" t="s">
        <v>209</v>
      </c>
      <c r="B93" s="9" t="s">
        <v>187</v>
      </c>
      <c r="C93" s="10"/>
      <c r="D93" s="10"/>
    </row>
    <row r="94" spans="1:4" ht="46.5">
      <c r="A94" s="8" t="s">
        <v>210</v>
      </c>
      <c r="B94" s="9" t="s">
        <v>188</v>
      </c>
      <c r="C94" s="10"/>
      <c r="D94" s="10"/>
    </row>
    <row r="95" spans="1:4" ht="23.25">
      <c r="A95" s="8" t="s">
        <v>211</v>
      </c>
      <c r="B95" s="9" t="s">
        <v>189</v>
      </c>
      <c r="C95" s="10"/>
      <c r="D95" s="10"/>
    </row>
    <row r="96" spans="1:4" ht="23.25">
      <c r="A96" s="8" t="s">
        <v>212</v>
      </c>
      <c r="B96" s="9" t="s">
        <v>190</v>
      </c>
      <c r="C96" s="10"/>
      <c r="D96" s="10"/>
    </row>
    <row r="100" ht="23.25">
      <c r="A100" s="22" t="s">
        <v>213</v>
      </c>
    </row>
    <row r="101" spans="1:4" ht="23.25">
      <c r="A101" s="274" t="s">
        <v>75</v>
      </c>
      <c r="B101" s="274" t="s">
        <v>76</v>
      </c>
      <c r="C101" s="274" t="s">
        <v>77</v>
      </c>
      <c r="D101" s="274"/>
    </row>
    <row r="102" spans="1:4" ht="23.25">
      <c r="A102" s="274"/>
      <c r="B102" s="274"/>
      <c r="C102" s="7" t="s">
        <v>78</v>
      </c>
      <c r="D102" s="7" t="s">
        <v>79</v>
      </c>
    </row>
    <row r="103" spans="1:4" ht="23.25">
      <c r="A103" s="8" t="s">
        <v>231</v>
      </c>
      <c r="B103" s="9" t="s">
        <v>21</v>
      </c>
      <c r="C103" s="10"/>
      <c r="D103" s="10"/>
    </row>
    <row r="104" spans="1:4" ht="23.25">
      <c r="A104" s="8" t="s">
        <v>232</v>
      </c>
      <c r="B104" s="9" t="s">
        <v>22</v>
      </c>
      <c r="C104" s="10"/>
      <c r="D104" s="10"/>
    </row>
    <row r="105" spans="1:4" ht="23.25">
      <c r="A105" s="8" t="s">
        <v>233</v>
      </c>
      <c r="B105" s="9" t="s">
        <v>23</v>
      </c>
      <c r="C105" s="10"/>
      <c r="D105" s="10"/>
    </row>
    <row r="106" spans="1:4" ht="23.25">
      <c r="A106" s="8" t="s">
        <v>234</v>
      </c>
      <c r="B106" s="9" t="s">
        <v>24</v>
      </c>
      <c r="C106" s="10"/>
      <c r="D106" s="10"/>
    </row>
    <row r="107" spans="1:4" ht="23.25">
      <c r="A107" s="8" t="s">
        <v>235</v>
      </c>
      <c r="B107" s="9" t="s">
        <v>25</v>
      </c>
      <c r="C107" s="10"/>
      <c r="D107" s="10"/>
    </row>
    <row r="108" spans="1:4" ht="23.25">
      <c r="A108" s="8" t="s">
        <v>236</v>
      </c>
      <c r="B108" s="9" t="s">
        <v>214</v>
      </c>
      <c r="C108" s="10"/>
      <c r="D108" s="10"/>
    </row>
    <row r="109" spans="1:4" ht="23.25">
      <c r="A109" s="8" t="s">
        <v>237</v>
      </c>
      <c r="B109" s="9" t="s">
        <v>215</v>
      </c>
      <c r="C109" s="10"/>
      <c r="D109" s="10"/>
    </row>
    <row r="110" spans="1:4" ht="23.25">
      <c r="A110" s="8" t="s">
        <v>238</v>
      </c>
      <c r="B110" s="9" t="s">
        <v>216</v>
      </c>
      <c r="C110" s="10"/>
      <c r="D110" s="10"/>
    </row>
    <row r="111" spans="1:4" ht="23.25">
      <c r="A111" s="8" t="s">
        <v>239</v>
      </c>
      <c r="B111" s="9" t="s">
        <v>217</v>
      </c>
      <c r="C111" s="10"/>
      <c r="D111" s="10"/>
    </row>
    <row r="112" spans="1:4" ht="23.25">
      <c r="A112" s="8" t="s">
        <v>240</v>
      </c>
      <c r="B112" s="9" t="s">
        <v>218</v>
      </c>
      <c r="C112" s="10"/>
      <c r="D112" s="10"/>
    </row>
    <row r="113" spans="1:4" ht="23.25">
      <c r="A113" s="8" t="s">
        <v>241</v>
      </c>
      <c r="B113" s="9" t="s">
        <v>219</v>
      </c>
      <c r="C113" s="10"/>
      <c r="D113" s="10"/>
    </row>
    <row r="114" spans="1:4" ht="23.25">
      <c r="A114" s="8" t="s">
        <v>242</v>
      </c>
      <c r="B114" s="9" t="s">
        <v>220</v>
      </c>
      <c r="C114" s="10"/>
      <c r="D114" s="10"/>
    </row>
    <row r="115" spans="1:4" ht="23.25">
      <c r="A115" s="8" t="s">
        <v>243</v>
      </c>
      <c r="B115" s="9" t="s">
        <v>221</v>
      </c>
      <c r="C115" s="10"/>
      <c r="D115" s="10"/>
    </row>
    <row r="116" spans="1:4" ht="23.25">
      <c r="A116" s="8" t="s">
        <v>244</v>
      </c>
      <c r="B116" s="9" t="s">
        <v>222</v>
      </c>
      <c r="C116" s="10"/>
      <c r="D116" s="10"/>
    </row>
    <row r="117" spans="1:5" ht="23.25">
      <c r="A117" s="8" t="s">
        <v>245</v>
      </c>
      <c r="B117" s="9" t="s">
        <v>223</v>
      </c>
      <c r="C117" s="13"/>
      <c r="D117" s="13"/>
      <c r="E117" s="14"/>
    </row>
    <row r="118" spans="1:4" ht="23.25">
      <c r="A118" s="8" t="s">
        <v>246</v>
      </c>
      <c r="B118" s="9" t="s">
        <v>224</v>
      </c>
      <c r="C118" s="10"/>
      <c r="D118" s="10"/>
    </row>
    <row r="119" spans="1:4" ht="23.25">
      <c r="A119" s="8" t="s">
        <v>247</v>
      </c>
      <c r="B119" s="9" t="s">
        <v>225</v>
      </c>
      <c r="C119" s="10"/>
      <c r="D119" s="10"/>
    </row>
    <row r="120" spans="1:4" ht="23.25">
      <c r="A120" s="8" t="s">
        <v>248</v>
      </c>
      <c r="B120" s="9" t="s">
        <v>226</v>
      </c>
      <c r="C120" s="10"/>
      <c r="D120" s="10"/>
    </row>
    <row r="121" spans="1:5" s="14" customFormat="1" ht="23.25">
      <c r="A121" s="8" t="s">
        <v>249</v>
      </c>
      <c r="B121" s="9" t="s">
        <v>4</v>
      </c>
      <c r="C121" s="10"/>
      <c r="D121" s="10"/>
      <c r="E121" s="1"/>
    </row>
    <row r="122" spans="1:4" ht="23.25">
      <c r="A122" s="8" t="s">
        <v>250</v>
      </c>
      <c r="B122" s="9" t="s">
        <v>5</v>
      </c>
      <c r="C122" s="10"/>
      <c r="D122" s="10"/>
    </row>
    <row r="123" spans="1:4" ht="46.5">
      <c r="A123" s="8" t="s">
        <v>251</v>
      </c>
      <c r="B123" s="9" t="s">
        <v>227</v>
      </c>
      <c r="C123" s="10"/>
      <c r="D123" s="10"/>
    </row>
    <row r="124" spans="1:4" ht="46.5">
      <c r="A124" s="8" t="s">
        <v>252</v>
      </c>
      <c r="B124" s="9" t="s">
        <v>228</v>
      </c>
      <c r="C124" s="10"/>
      <c r="D124" s="10"/>
    </row>
    <row r="125" spans="1:4" ht="23.25">
      <c r="A125" s="8" t="s">
        <v>253</v>
      </c>
      <c r="B125" s="9" t="s">
        <v>229</v>
      </c>
      <c r="C125" s="10"/>
      <c r="D125" s="10"/>
    </row>
    <row r="126" spans="1:4" ht="23.25">
      <c r="A126" s="8" t="s">
        <v>254</v>
      </c>
      <c r="B126" s="9" t="s">
        <v>230</v>
      </c>
      <c r="C126" s="10"/>
      <c r="D126" s="10"/>
    </row>
    <row r="128" ht="43.5" customHeight="1"/>
    <row r="129" ht="23.25">
      <c r="A129" s="22" t="s">
        <v>255</v>
      </c>
    </row>
    <row r="130" spans="1:4" ht="23.25">
      <c r="A130" s="274" t="s">
        <v>75</v>
      </c>
      <c r="B130" s="274" t="s">
        <v>76</v>
      </c>
      <c r="C130" s="274" t="s">
        <v>77</v>
      </c>
      <c r="D130" s="274"/>
    </row>
    <row r="131" spans="1:4" ht="23.25">
      <c r="A131" s="274"/>
      <c r="B131" s="274"/>
      <c r="C131" s="7" t="s">
        <v>78</v>
      </c>
      <c r="D131" s="7" t="s">
        <v>79</v>
      </c>
    </row>
    <row r="132" spans="1:4" ht="23.25">
      <c r="A132" s="8" t="s">
        <v>278</v>
      </c>
      <c r="B132" s="9" t="s">
        <v>26</v>
      </c>
      <c r="C132" s="15"/>
      <c r="D132" s="15"/>
    </row>
    <row r="133" spans="1:4" ht="23.25">
      <c r="A133" s="8" t="s">
        <v>279</v>
      </c>
      <c r="B133" s="9" t="s">
        <v>27</v>
      </c>
      <c r="C133" s="15"/>
      <c r="D133" s="15"/>
    </row>
    <row r="134" spans="1:4" ht="23.25">
      <c r="A134" s="8" t="s">
        <v>280</v>
      </c>
      <c r="B134" s="9" t="s">
        <v>28</v>
      </c>
      <c r="C134" s="15"/>
      <c r="D134" s="15"/>
    </row>
    <row r="135" spans="1:4" ht="23.25">
      <c r="A135" s="8" t="s">
        <v>281</v>
      </c>
      <c r="B135" s="9" t="s">
        <v>29</v>
      </c>
      <c r="C135" s="15"/>
      <c r="D135" s="15"/>
    </row>
    <row r="136" spans="1:4" ht="23.25">
      <c r="A136" s="8" t="s">
        <v>282</v>
      </c>
      <c r="B136" s="9" t="s">
        <v>30</v>
      </c>
      <c r="C136" s="15"/>
      <c r="D136" s="15"/>
    </row>
    <row r="137" spans="1:4" ht="23.25">
      <c r="A137" s="8" t="s">
        <v>283</v>
      </c>
      <c r="B137" s="9" t="s">
        <v>31</v>
      </c>
      <c r="C137" s="15"/>
      <c r="D137" s="15"/>
    </row>
    <row r="138" spans="1:4" ht="23.25">
      <c r="A138" s="8" t="s">
        <v>284</v>
      </c>
      <c r="B138" s="9" t="s">
        <v>32</v>
      </c>
      <c r="C138" s="15"/>
      <c r="D138" s="15"/>
    </row>
    <row r="139" spans="1:4" ht="23.25">
      <c r="A139" s="8" t="s">
        <v>285</v>
      </c>
      <c r="B139" s="9" t="s">
        <v>33</v>
      </c>
      <c r="C139" s="15"/>
      <c r="D139" s="15"/>
    </row>
    <row r="140" spans="1:4" ht="23.25">
      <c r="A140" s="8" t="s">
        <v>286</v>
      </c>
      <c r="B140" s="9" t="s">
        <v>256</v>
      </c>
      <c r="C140" s="15"/>
      <c r="D140" s="15"/>
    </row>
    <row r="141" spans="1:4" ht="23.25">
      <c r="A141" s="8" t="s">
        <v>287</v>
      </c>
      <c r="B141" s="9" t="s">
        <v>257</v>
      </c>
      <c r="C141" s="15"/>
      <c r="D141" s="15"/>
    </row>
    <row r="142" spans="1:4" ht="23.25">
      <c r="A142" s="8" t="s">
        <v>288</v>
      </c>
      <c r="B142" s="9" t="s">
        <v>258</v>
      </c>
      <c r="C142" s="15"/>
      <c r="D142" s="15"/>
    </row>
    <row r="143" spans="1:4" ht="23.25">
      <c r="A143" s="8" t="s">
        <v>289</v>
      </c>
      <c r="B143" s="9" t="s">
        <v>259</v>
      </c>
      <c r="C143" s="15"/>
      <c r="D143" s="15"/>
    </row>
    <row r="144" spans="1:4" ht="23.25">
      <c r="A144" s="8" t="s">
        <v>290</v>
      </c>
      <c r="B144" s="9" t="s">
        <v>260</v>
      </c>
      <c r="C144" s="15"/>
      <c r="D144" s="15"/>
    </row>
    <row r="145" spans="1:4" ht="24.75" customHeight="1">
      <c r="A145" s="8" t="s">
        <v>291</v>
      </c>
      <c r="B145" s="9" t="s">
        <v>261</v>
      </c>
      <c r="C145" s="15"/>
      <c r="D145" s="15"/>
    </row>
    <row r="146" spans="1:4" ht="23.25">
      <c r="A146" s="8" t="s">
        <v>292</v>
      </c>
      <c r="B146" s="9" t="s">
        <v>690</v>
      </c>
      <c r="C146" s="15"/>
      <c r="D146" s="15"/>
    </row>
    <row r="147" spans="1:4" ht="23.25">
      <c r="A147" s="8" t="s">
        <v>293</v>
      </c>
      <c r="B147" s="9" t="s">
        <v>262</v>
      </c>
      <c r="C147" s="15"/>
      <c r="D147" s="15"/>
    </row>
    <row r="148" spans="1:4" ht="23.25">
      <c r="A148" s="8" t="s">
        <v>294</v>
      </c>
      <c r="B148" s="9" t="s">
        <v>263</v>
      </c>
      <c r="C148" s="15"/>
      <c r="D148" s="15"/>
    </row>
    <row r="149" spans="1:4" ht="23.25">
      <c r="A149" s="8" t="s">
        <v>295</v>
      </c>
      <c r="B149" s="9" t="s">
        <v>264</v>
      </c>
      <c r="C149" s="15"/>
      <c r="D149" s="15"/>
    </row>
    <row r="150" spans="1:4" ht="23.25" customHeight="1">
      <c r="A150" s="8" t="s">
        <v>296</v>
      </c>
      <c r="B150" s="9" t="s">
        <v>265</v>
      </c>
      <c r="C150" s="15"/>
      <c r="D150" s="15"/>
    </row>
    <row r="151" spans="1:5" ht="23.25">
      <c r="A151" s="8" t="s">
        <v>297</v>
      </c>
      <c r="B151" s="9" t="s">
        <v>266</v>
      </c>
      <c r="C151" s="15"/>
      <c r="D151" s="15"/>
      <c r="E151" s="12"/>
    </row>
    <row r="152" spans="1:4" ht="23.25">
      <c r="A152" s="8" t="s">
        <v>298</v>
      </c>
      <c r="B152" s="9" t="s">
        <v>267</v>
      </c>
      <c r="C152" s="15"/>
      <c r="D152" s="15"/>
    </row>
    <row r="153" spans="1:4" ht="23.25">
      <c r="A153" s="8" t="s">
        <v>299</v>
      </c>
      <c r="B153" s="9" t="s">
        <v>268</v>
      </c>
      <c r="C153" s="15"/>
      <c r="D153" s="15"/>
    </row>
    <row r="154" spans="1:4" ht="23.25">
      <c r="A154" s="8" t="s">
        <v>300</v>
      </c>
      <c r="B154" s="9" t="s">
        <v>269</v>
      </c>
      <c r="C154" s="15"/>
      <c r="D154" s="15"/>
    </row>
    <row r="155" spans="1:5" s="12" customFormat="1" ht="22.5" customHeight="1">
      <c r="A155" s="8" t="s">
        <v>301</v>
      </c>
      <c r="B155" s="9" t="s">
        <v>270</v>
      </c>
      <c r="C155" s="15"/>
      <c r="D155" s="15"/>
      <c r="E155" s="1"/>
    </row>
    <row r="156" spans="1:4" ht="23.25">
      <c r="A156" s="8" t="s">
        <v>302</v>
      </c>
      <c r="B156" s="9" t="s">
        <v>271</v>
      </c>
      <c r="C156" s="15"/>
      <c r="D156" s="15"/>
    </row>
    <row r="157" spans="1:4" ht="23.25">
      <c r="A157" s="8" t="s">
        <v>303</v>
      </c>
      <c r="B157" s="9" t="s">
        <v>270</v>
      </c>
      <c r="C157" s="15"/>
      <c r="D157" s="15"/>
    </row>
    <row r="158" spans="1:4" ht="23.25">
      <c r="A158" s="8" t="s">
        <v>304</v>
      </c>
      <c r="B158" s="9" t="s">
        <v>272</v>
      </c>
      <c r="C158" s="15"/>
      <c r="D158" s="15"/>
    </row>
    <row r="159" spans="1:4" ht="23.25">
      <c r="A159" s="8" t="s">
        <v>305</v>
      </c>
      <c r="B159" s="9" t="s">
        <v>273</v>
      </c>
      <c r="C159" s="15"/>
      <c r="D159" s="15"/>
    </row>
    <row r="160" spans="1:5" ht="23.25">
      <c r="A160" s="65" t="s">
        <v>306</v>
      </c>
      <c r="B160" s="9" t="s">
        <v>274</v>
      </c>
      <c r="C160" s="15"/>
      <c r="D160" s="15"/>
      <c r="E160" s="12"/>
    </row>
    <row r="161" spans="1:4" ht="23.25">
      <c r="A161" s="8" t="s">
        <v>307</v>
      </c>
      <c r="B161" s="9" t="s">
        <v>275</v>
      </c>
      <c r="C161" s="15"/>
      <c r="D161" s="15"/>
    </row>
    <row r="162" spans="1:5" ht="46.5">
      <c r="A162" s="65" t="s">
        <v>308</v>
      </c>
      <c r="B162" s="9" t="s">
        <v>276</v>
      </c>
      <c r="C162" s="15"/>
      <c r="D162" s="15"/>
      <c r="E162" s="12"/>
    </row>
    <row r="163" spans="1:5" ht="23.25">
      <c r="A163" s="8" t="s">
        <v>309</v>
      </c>
      <c r="B163" s="9" t="s">
        <v>277</v>
      </c>
      <c r="C163" s="16"/>
      <c r="D163" s="16"/>
      <c r="E163" s="14"/>
    </row>
    <row r="164" spans="1:5" s="12" customFormat="1" ht="24.75" customHeight="1">
      <c r="A164" s="8" t="s">
        <v>310</v>
      </c>
      <c r="B164" s="9" t="s">
        <v>26</v>
      </c>
      <c r="C164" s="15"/>
      <c r="D164" s="15"/>
      <c r="E164" s="1"/>
    </row>
    <row r="165" spans="1:4" ht="26.25" customHeight="1">
      <c r="A165" s="8" t="s">
        <v>311</v>
      </c>
      <c r="B165" s="9" t="s">
        <v>27</v>
      </c>
      <c r="C165" s="15"/>
      <c r="D165" s="15"/>
    </row>
    <row r="166" spans="1:5" s="12" customFormat="1" ht="23.25">
      <c r="A166" s="8" t="s">
        <v>312</v>
      </c>
      <c r="B166" s="9" t="s">
        <v>28</v>
      </c>
      <c r="C166" s="15"/>
      <c r="D166" s="15"/>
      <c r="E166" s="1"/>
    </row>
    <row r="167" spans="1:5" s="14" customFormat="1" ht="23.25">
      <c r="A167" s="4"/>
      <c r="B167" s="5"/>
      <c r="C167" s="1"/>
      <c r="D167" s="1"/>
      <c r="E167" s="1"/>
    </row>
    <row r="169" spans="1:4" ht="23.25">
      <c r="A169" s="22" t="s">
        <v>313</v>
      </c>
      <c r="C169" s="12"/>
      <c r="D169" s="12"/>
    </row>
    <row r="170" spans="1:4" ht="23.25">
      <c r="A170" s="22" t="s">
        <v>314</v>
      </c>
      <c r="C170" s="12"/>
      <c r="D170" s="12"/>
    </row>
    <row r="171" spans="1:4" ht="23.25">
      <c r="A171" s="274" t="s">
        <v>75</v>
      </c>
      <c r="B171" s="274" t="s">
        <v>76</v>
      </c>
      <c r="C171" s="274" t="s">
        <v>77</v>
      </c>
      <c r="D171" s="274"/>
    </row>
    <row r="172" spans="1:4" ht="23.25">
      <c r="A172" s="274"/>
      <c r="B172" s="274"/>
      <c r="C172" s="7" t="s">
        <v>315</v>
      </c>
      <c r="D172" s="7" t="s">
        <v>316</v>
      </c>
    </row>
    <row r="173" spans="1:4" ht="23.25">
      <c r="A173" s="7" t="s">
        <v>317</v>
      </c>
      <c r="B173" s="9" t="s">
        <v>34</v>
      </c>
      <c r="C173" s="17"/>
      <c r="D173" s="17"/>
    </row>
    <row r="174" spans="1:4" ht="23.25">
      <c r="A174" s="7" t="s">
        <v>318</v>
      </c>
      <c r="B174" s="9" t="s">
        <v>319</v>
      </c>
      <c r="C174" s="17"/>
      <c r="D174" s="17"/>
    </row>
    <row r="175" spans="1:4" ht="23.25">
      <c r="A175" s="7" t="s">
        <v>320</v>
      </c>
      <c r="B175" s="9" t="s">
        <v>321</v>
      </c>
      <c r="C175" s="17"/>
      <c r="D175" s="17"/>
    </row>
    <row r="176" spans="1:4" ht="23.25">
      <c r="A176" s="7" t="s">
        <v>322</v>
      </c>
      <c r="B176" s="9" t="s">
        <v>35</v>
      </c>
      <c r="C176" s="17"/>
      <c r="D176" s="17"/>
    </row>
    <row r="177" spans="1:4" ht="23.25">
      <c r="A177" s="7" t="s">
        <v>323</v>
      </c>
      <c r="B177" s="9" t="s">
        <v>36</v>
      </c>
      <c r="C177" s="17"/>
      <c r="D177" s="17"/>
    </row>
    <row r="178" spans="1:4" ht="23.25">
      <c r="A178" s="7" t="s">
        <v>324</v>
      </c>
      <c r="B178" s="9" t="s">
        <v>37</v>
      </c>
      <c r="C178" s="17"/>
      <c r="D178" s="17"/>
    </row>
    <row r="179" spans="1:4" ht="23.25">
      <c r="A179" s="7" t="s">
        <v>325</v>
      </c>
      <c r="B179" s="9" t="s">
        <v>38</v>
      </c>
      <c r="C179" s="17"/>
      <c r="D179" s="17"/>
    </row>
    <row r="180" spans="1:4" ht="23.25">
      <c r="A180" s="7" t="s">
        <v>326</v>
      </c>
      <c r="B180" s="9" t="s">
        <v>327</v>
      </c>
      <c r="C180" s="17"/>
      <c r="D180" s="17"/>
    </row>
    <row r="181" spans="1:4" ht="23.25">
      <c r="A181" s="7" t="s">
        <v>328</v>
      </c>
      <c r="B181" s="9" t="s">
        <v>329</v>
      </c>
      <c r="C181" s="17"/>
      <c r="D181" s="17"/>
    </row>
    <row r="182" spans="1:4" ht="23.25">
      <c r="A182" s="7" t="s">
        <v>330</v>
      </c>
      <c r="B182" s="9" t="s">
        <v>331</v>
      </c>
      <c r="C182" s="17"/>
      <c r="D182" s="17"/>
    </row>
    <row r="183" spans="1:4" ht="23.25">
      <c r="A183" s="7" t="s">
        <v>332</v>
      </c>
      <c r="B183" s="9" t="s">
        <v>333</v>
      </c>
      <c r="C183" s="17"/>
      <c r="D183" s="17"/>
    </row>
    <row r="184" spans="1:4" ht="23.25">
      <c r="A184" s="7" t="s">
        <v>334</v>
      </c>
      <c r="B184" s="9" t="s">
        <v>335</v>
      </c>
      <c r="C184" s="17"/>
      <c r="D184" s="17"/>
    </row>
    <row r="185" spans="1:4" ht="27" customHeight="1">
      <c r="A185" s="7" t="s">
        <v>336</v>
      </c>
      <c r="B185" s="9" t="s">
        <v>337</v>
      </c>
      <c r="C185" s="17"/>
      <c r="D185" s="17"/>
    </row>
    <row r="186" spans="1:4" ht="23.25">
      <c r="A186" s="7" t="s">
        <v>338</v>
      </c>
      <c r="B186" s="9" t="s">
        <v>339</v>
      </c>
      <c r="C186" s="17"/>
      <c r="D186" s="17"/>
    </row>
    <row r="187" spans="1:4" ht="23.25">
      <c r="A187" s="7" t="s">
        <v>340</v>
      </c>
      <c r="B187" s="9" t="s">
        <v>341</v>
      </c>
      <c r="C187" s="17"/>
      <c r="D187" s="17"/>
    </row>
    <row r="188" spans="1:4" ht="23.25">
      <c r="A188" s="7" t="s">
        <v>342</v>
      </c>
      <c r="B188" s="9" t="s">
        <v>343</v>
      </c>
      <c r="C188" s="17"/>
      <c r="D188" s="17"/>
    </row>
    <row r="189" spans="1:4" ht="23.25">
      <c r="A189" s="7" t="s">
        <v>344</v>
      </c>
      <c r="B189" s="9" t="s">
        <v>345</v>
      </c>
      <c r="C189" s="17"/>
      <c r="D189" s="17"/>
    </row>
    <row r="190" spans="1:4" ht="23.25">
      <c r="A190" s="7" t="s">
        <v>346</v>
      </c>
      <c r="B190" s="9" t="s">
        <v>347</v>
      </c>
      <c r="C190" s="17"/>
      <c r="D190" s="17"/>
    </row>
    <row r="191" spans="1:4" ht="23.25">
      <c r="A191" s="7" t="s">
        <v>348</v>
      </c>
      <c r="B191" s="9" t="s">
        <v>691</v>
      </c>
      <c r="C191" s="17"/>
      <c r="D191" s="17"/>
    </row>
    <row r="192" spans="1:4" ht="23.25">
      <c r="A192" s="7" t="s">
        <v>349</v>
      </c>
      <c r="B192" s="9" t="s">
        <v>350</v>
      </c>
      <c r="C192" s="17"/>
      <c r="D192" s="17"/>
    </row>
    <row r="193" spans="1:4" ht="23.25">
      <c r="A193" s="7" t="s">
        <v>351</v>
      </c>
      <c r="B193" s="9" t="s">
        <v>352</v>
      </c>
      <c r="C193" s="17"/>
      <c r="D193" s="17"/>
    </row>
    <row r="194" spans="1:4" ht="23.25">
      <c r="A194" s="7" t="s">
        <v>353</v>
      </c>
      <c r="B194" s="9" t="s">
        <v>354</v>
      </c>
      <c r="C194" s="17"/>
      <c r="D194" s="17"/>
    </row>
    <row r="195" spans="1:4" ht="23.25">
      <c r="A195" s="7" t="s">
        <v>355</v>
      </c>
      <c r="B195" s="9" t="s">
        <v>356</v>
      </c>
      <c r="C195" s="17"/>
      <c r="D195" s="17"/>
    </row>
    <row r="196" spans="1:4" ht="23.25">
      <c r="A196" s="7" t="s">
        <v>357</v>
      </c>
      <c r="B196" s="9" t="s">
        <v>358</v>
      </c>
      <c r="C196" s="17"/>
      <c r="D196" s="17"/>
    </row>
    <row r="197" spans="1:4" ht="23.25">
      <c r="A197" s="7" t="s">
        <v>359</v>
      </c>
      <c r="B197" s="9" t="s">
        <v>360</v>
      </c>
      <c r="C197" s="17"/>
      <c r="D197" s="17"/>
    </row>
    <row r="198" spans="1:4" ht="23.25">
      <c r="A198" s="7" t="s">
        <v>375</v>
      </c>
      <c r="B198" s="9" t="s">
        <v>361</v>
      </c>
      <c r="C198" s="11"/>
      <c r="D198" s="11"/>
    </row>
    <row r="199" spans="1:4" ht="23.25">
      <c r="A199" s="7" t="s">
        <v>376</v>
      </c>
      <c r="B199" s="9" t="s">
        <v>362</v>
      </c>
      <c r="C199" s="11"/>
      <c r="D199" s="11"/>
    </row>
    <row r="200" spans="1:4" ht="23.25">
      <c r="A200" s="7" t="s">
        <v>377</v>
      </c>
      <c r="B200" s="9" t="s">
        <v>363</v>
      </c>
      <c r="C200" s="11"/>
      <c r="D200" s="11"/>
    </row>
    <row r="201" spans="1:4" ht="23.25">
      <c r="A201" s="7" t="s">
        <v>378</v>
      </c>
      <c r="B201" s="9" t="s">
        <v>364</v>
      </c>
      <c r="C201" s="11"/>
      <c r="D201" s="11"/>
    </row>
    <row r="202" spans="1:4" ht="23.25">
      <c r="A202" s="7" t="s">
        <v>379</v>
      </c>
      <c r="B202" s="9" t="s">
        <v>365</v>
      </c>
      <c r="C202" s="11"/>
      <c r="D202" s="11"/>
    </row>
    <row r="203" spans="1:4" ht="46.5">
      <c r="A203" s="7" t="s">
        <v>380</v>
      </c>
      <c r="B203" s="9" t="s">
        <v>366</v>
      </c>
      <c r="C203" s="11"/>
      <c r="D203" s="11"/>
    </row>
    <row r="204" spans="1:4" ht="23.25">
      <c r="A204" s="7" t="s">
        <v>381</v>
      </c>
      <c r="B204" s="9" t="s">
        <v>367</v>
      </c>
      <c r="C204" s="11"/>
      <c r="D204" s="11"/>
    </row>
    <row r="205" spans="1:4" ht="23.25">
      <c r="A205" s="7" t="s">
        <v>382</v>
      </c>
      <c r="B205" s="9" t="s">
        <v>368</v>
      </c>
      <c r="C205" s="11"/>
      <c r="D205" s="11"/>
    </row>
    <row r="206" spans="1:4" ht="46.5">
      <c r="A206" s="7" t="s">
        <v>383</v>
      </c>
      <c r="B206" s="9" t="s">
        <v>369</v>
      </c>
      <c r="C206" s="11"/>
      <c r="D206" s="11"/>
    </row>
    <row r="207" spans="1:4" ht="23.25">
      <c r="A207" s="7" t="s">
        <v>384</v>
      </c>
      <c r="B207" s="9" t="s">
        <v>370</v>
      </c>
      <c r="C207" s="11"/>
      <c r="D207" s="11"/>
    </row>
    <row r="208" spans="1:5" ht="46.5">
      <c r="A208" s="18" t="s">
        <v>385</v>
      </c>
      <c r="B208" s="9" t="s">
        <v>371</v>
      </c>
      <c r="C208" s="11"/>
      <c r="D208" s="11"/>
      <c r="E208" s="12"/>
    </row>
    <row r="209" spans="1:4" ht="46.5">
      <c r="A209" s="7" t="s">
        <v>386</v>
      </c>
      <c r="B209" s="9" t="s">
        <v>372</v>
      </c>
      <c r="C209" s="11"/>
      <c r="D209" s="11"/>
    </row>
    <row r="210" spans="1:5" ht="23.25">
      <c r="A210" s="18" t="s">
        <v>387</v>
      </c>
      <c r="B210" s="9" t="s">
        <v>373</v>
      </c>
      <c r="C210" s="11"/>
      <c r="D210" s="11"/>
      <c r="E210" s="12"/>
    </row>
    <row r="211" spans="1:4" ht="26.25" customHeight="1">
      <c r="A211" s="7" t="s">
        <v>388</v>
      </c>
      <c r="B211" s="9" t="s">
        <v>374</v>
      </c>
      <c r="C211" s="11"/>
      <c r="D211" s="11"/>
    </row>
    <row r="212" spans="1:5" s="12" customFormat="1" ht="24" customHeight="1">
      <c r="A212" s="4"/>
      <c r="B212" s="5"/>
      <c r="C212" s="1"/>
      <c r="D212" s="1"/>
      <c r="E212" s="1"/>
    </row>
    <row r="214" spans="1:5" s="12" customFormat="1" ht="25.5" customHeight="1">
      <c r="A214" s="4"/>
      <c r="B214" s="5"/>
      <c r="C214" s="1"/>
      <c r="D214" s="1"/>
      <c r="E214" s="1"/>
    </row>
    <row r="215" ht="23.25">
      <c r="A215" s="22" t="s">
        <v>389</v>
      </c>
    </row>
    <row r="216" spans="1:4" ht="23.25">
      <c r="A216" s="274" t="s">
        <v>75</v>
      </c>
      <c r="B216" s="274" t="s">
        <v>76</v>
      </c>
      <c r="C216" s="274" t="s">
        <v>77</v>
      </c>
      <c r="D216" s="274"/>
    </row>
    <row r="217" spans="1:4" ht="23.25">
      <c r="A217" s="274"/>
      <c r="B217" s="274"/>
      <c r="C217" s="7" t="s">
        <v>315</v>
      </c>
      <c r="D217" s="7" t="s">
        <v>316</v>
      </c>
    </row>
    <row r="218" spans="1:4" ht="23.25">
      <c r="A218" s="7" t="s">
        <v>390</v>
      </c>
      <c r="B218" s="9" t="s">
        <v>39</v>
      </c>
      <c r="C218" s="19"/>
      <c r="D218" s="19"/>
    </row>
    <row r="219" spans="1:4" ht="46.5">
      <c r="A219" s="7" t="s">
        <v>391</v>
      </c>
      <c r="B219" s="9" t="s">
        <v>392</v>
      </c>
      <c r="C219" s="19"/>
      <c r="D219" s="19"/>
    </row>
    <row r="220" spans="1:4" ht="23.25">
      <c r="A220" s="7" t="s">
        <v>393</v>
      </c>
      <c r="B220" s="9" t="s">
        <v>40</v>
      </c>
      <c r="C220" s="19"/>
      <c r="D220" s="19"/>
    </row>
    <row r="221" spans="1:4" ht="23.25">
      <c r="A221" s="7" t="s">
        <v>394</v>
      </c>
      <c r="B221" s="9" t="s">
        <v>41</v>
      </c>
      <c r="C221" s="19"/>
      <c r="D221" s="19"/>
    </row>
    <row r="222" spans="1:4" ht="23.25">
      <c r="A222" s="7" t="s">
        <v>395</v>
      </c>
      <c r="B222" s="9" t="s">
        <v>42</v>
      </c>
      <c r="C222" s="19"/>
      <c r="D222" s="19"/>
    </row>
    <row r="223" spans="1:4" ht="23.25">
      <c r="A223" s="7" t="s">
        <v>396</v>
      </c>
      <c r="B223" s="9" t="s">
        <v>43</v>
      </c>
      <c r="C223" s="19"/>
      <c r="D223" s="19"/>
    </row>
    <row r="224" spans="1:4" ht="23.25">
      <c r="A224" s="7" t="s">
        <v>397</v>
      </c>
      <c r="B224" s="9" t="s">
        <v>44</v>
      </c>
      <c r="C224" s="19"/>
      <c r="D224" s="19"/>
    </row>
    <row r="225" spans="1:4" ht="23.25">
      <c r="A225" s="7" t="s">
        <v>398</v>
      </c>
      <c r="B225" s="9" t="s">
        <v>399</v>
      </c>
      <c r="C225" s="19"/>
      <c r="D225" s="19"/>
    </row>
    <row r="226" spans="1:4" ht="23.25">
      <c r="A226" s="7" t="s">
        <v>400</v>
      </c>
      <c r="B226" s="9" t="s">
        <v>401</v>
      </c>
      <c r="C226" s="19"/>
      <c r="D226" s="19"/>
    </row>
    <row r="227" spans="1:4" ht="22.5" customHeight="1">
      <c r="A227" s="7" t="s">
        <v>402</v>
      </c>
      <c r="B227" s="9" t="s">
        <v>403</v>
      </c>
      <c r="C227" s="19"/>
      <c r="D227" s="19"/>
    </row>
    <row r="228" spans="1:4" ht="23.25">
      <c r="A228" s="7" t="s">
        <v>404</v>
      </c>
      <c r="B228" s="9" t="s">
        <v>405</v>
      </c>
      <c r="C228" s="19"/>
      <c r="D228" s="19"/>
    </row>
    <row r="229" spans="1:4" ht="23.25">
      <c r="A229" s="7" t="s">
        <v>406</v>
      </c>
      <c r="B229" s="9" t="s">
        <v>407</v>
      </c>
      <c r="C229" s="19"/>
      <c r="D229" s="19"/>
    </row>
    <row r="230" spans="1:4" ht="23.25">
      <c r="A230" s="7" t="s">
        <v>408</v>
      </c>
      <c r="B230" s="9" t="s">
        <v>409</v>
      </c>
      <c r="C230" s="19"/>
      <c r="D230" s="19"/>
    </row>
    <row r="231" spans="1:4" ht="23.25">
      <c r="A231" s="7" t="s">
        <v>410</v>
      </c>
      <c r="B231" s="9" t="s">
        <v>411</v>
      </c>
      <c r="C231" s="19"/>
      <c r="D231" s="19"/>
    </row>
    <row r="232" spans="1:4" ht="23.25">
      <c r="A232" s="7" t="s">
        <v>412</v>
      </c>
      <c r="B232" s="9" t="s">
        <v>413</v>
      </c>
      <c r="C232" s="19"/>
      <c r="D232" s="19"/>
    </row>
    <row r="233" spans="1:5" ht="23.25">
      <c r="A233" s="7" t="s">
        <v>414</v>
      </c>
      <c r="B233" s="9" t="s">
        <v>415</v>
      </c>
      <c r="C233" s="19"/>
      <c r="D233" s="19"/>
      <c r="E233" s="14"/>
    </row>
    <row r="234" spans="1:4" ht="23.25">
      <c r="A234" s="7" t="s">
        <v>416</v>
      </c>
      <c r="B234" s="9" t="s">
        <v>417</v>
      </c>
      <c r="C234" s="19"/>
      <c r="D234" s="19"/>
    </row>
    <row r="235" spans="1:4" ht="23.25">
      <c r="A235" s="7" t="s">
        <v>418</v>
      </c>
      <c r="B235" s="9" t="s">
        <v>419</v>
      </c>
      <c r="C235" s="19"/>
      <c r="D235" s="19"/>
    </row>
    <row r="236" spans="1:5" ht="23.25">
      <c r="A236" s="7" t="s">
        <v>420</v>
      </c>
      <c r="B236" s="9" t="s">
        <v>421</v>
      </c>
      <c r="C236" s="19"/>
      <c r="D236" s="19"/>
      <c r="E236" s="14"/>
    </row>
    <row r="237" spans="1:5" s="14" customFormat="1" ht="23.25">
      <c r="A237" s="7" t="s">
        <v>422</v>
      </c>
      <c r="B237" s="9" t="s">
        <v>423</v>
      </c>
      <c r="C237" s="19"/>
      <c r="D237" s="19"/>
      <c r="E237" s="1"/>
    </row>
    <row r="238" spans="1:4" ht="23.25">
      <c r="A238" s="7" t="s">
        <v>424</v>
      </c>
      <c r="B238" s="9" t="s">
        <v>425</v>
      </c>
      <c r="C238" s="19"/>
      <c r="D238" s="19"/>
    </row>
    <row r="239" spans="1:4" ht="23.25">
      <c r="A239" s="7" t="s">
        <v>426</v>
      </c>
      <c r="B239" s="9" t="s">
        <v>427</v>
      </c>
      <c r="C239" s="19"/>
      <c r="D239" s="19"/>
    </row>
    <row r="240" spans="1:5" s="14" customFormat="1" ht="23.25">
      <c r="A240" s="7" t="s">
        <v>428</v>
      </c>
      <c r="B240" s="9" t="s">
        <v>429</v>
      </c>
      <c r="C240" s="19"/>
      <c r="D240" s="19"/>
      <c r="E240" s="1"/>
    </row>
    <row r="241" spans="1:4" ht="23.25">
      <c r="A241" s="7" t="s">
        <v>430</v>
      </c>
      <c r="B241" s="9" t="s">
        <v>431</v>
      </c>
      <c r="C241" s="19"/>
      <c r="D241" s="19"/>
    </row>
    <row r="242" spans="1:4" ht="23.25">
      <c r="A242" s="7" t="s">
        <v>432</v>
      </c>
      <c r="B242" s="9" t="s">
        <v>433</v>
      </c>
      <c r="C242" s="10"/>
      <c r="D242" s="10"/>
    </row>
    <row r="243" spans="1:4" ht="23.25">
      <c r="A243" s="7" t="s">
        <v>434</v>
      </c>
      <c r="B243" s="9" t="s">
        <v>435</v>
      </c>
      <c r="C243" s="10"/>
      <c r="D243" s="10"/>
    </row>
    <row r="244" spans="1:4" ht="23.25">
      <c r="A244" s="7" t="s">
        <v>436</v>
      </c>
      <c r="B244" s="9" t="s">
        <v>437</v>
      </c>
      <c r="C244" s="10"/>
      <c r="D244" s="10"/>
    </row>
    <row r="245" spans="1:4" ht="23.25">
      <c r="A245" s="7" t="s">
        <v>438</v>
      </c>
      <c r="B245" s="9" t="s">
        <v>439</v>
      </c>
      <c r="C245" s="10"/>
      <c r="D245" s="10"/>
    </row>
    <row r="246" spans="1:4" ht="23.25">
      <c r="A246" s="7" t="s">
        <v>440</v>
      </c>
      <c r="B246" s="9" t="s">
        <v>441</v>
      </c>
      <c r="C246" s="10"/>
      <c r="D246" s="10"/>
    </row>
    <row r="247" spans="1:4" ht="23.25">
      <c r="A247" s="7" t="s">
        <v>442</v>
      </c>
      <c r="B247" s="9" t="s">
        <v>443</v>
      </c>
      <c r="C247" s="10"/>
      <c r="D247" s="10"/>
    </row>
    <row r="248" spans="1:4" ht="23.25">
      <c r="A248" s="7" t="s">
        <v>444</v>
      </c>
      <c r="B248" s="9" t="s">
        <v>445</v>
      </c>
      <c r="C248" s="10"/>
      <c r="D248" s="10"/>
    </row>
    <row r="249" spans="1:4" ht="46.5">
      <c r="A249" s="7" t="s">
        <v>446</v>
      </c>
      <c r="B249" s="9" t="s">
        <v>447</v>
      </c>
      <c r="C249" s="10"/>
      <c r="D249" s="10"/>
    </row>
    <row r="250" spans="1:4" ht="23.25">
      <c r="A250" s="7" t="s">
        <v>448</v>
      </c>
      <c r="B250" s="9" t="s">
        <v>449</v>
      </c>
      <c r="C250" s="10"/>
      <c r="D250" s="10"/>
    </row>
    <row r="251" spans="1:4" ht="23.25">
      <c r="A251" s="7" t="s">
        <v>450</v>
      </c>
      <c r="B251" s="9" t="s">
        <v>451</v>
      </c>
      <c r="C251" s="10"/>
      <c r="D251" s="10"/>
    </row>
    <row r="252" spans="1:5" ht="23.25">
      <c r="A252" s="7" t="s">
        <v>452</v>
      </c>
      <c r="B252" s="9" t="s">
        <v>453</v>
      </c>
      <c r="C252" s="11"/>
      <c r="D252" s="11"/>
      <c r="E252" s="12"/>
    </row>
    <row r="253" spans="1:4" ht="46.5">
      <c r="A253" s="7" t="s">
        <v>454</v>
      </c>
      <c r="B253" s="9" t="s">
        <v>455</v>
      </c>
      <c r="C253" s="10"/>
      <c r="D253" s="10"/>
    </row>
    <row r="254" spans="1:4" ht="23.25" customHeight="1">
      <c r="A254" s="7" t="s">
        <v>456</v>
      </c>
      <c r="B254" s="9" t="s">
        <v>457</v>
      </c>
      <c r="C254" s="10"/>
      <c r="D254" s="10"/>
    </row>
    <row r="256" spans="1:5" s="12" customFormat="1" ht="22.5" customHeight="1">
      <c r="A256" s="4"/>
      <c r="B256" s="5"/>
      <c r="C256" s="1"/>
      <c r="D256" s="1"/>
      <c r="E256" s="1"/>
    </row>
    <row r="257" ht="23.25">
      <c r="A257" s="22" t="s">
        <v>458</v>
      </c>
    </row>
    <row r="258" spans="1:4" ht="23.25">
      <c r="A258" s="274" t="s">
        <v>75</v>
      </c>
      <c r="B258" s="274" t="s">
        <v>76</v>
      </c>
      <c r="C258" s="274" t="s">
        <v>77</v>
      </c>
      <c r="D258" s="274"/>
    </row>
    <row r="259" spans="1:4" ht="23.25">
      <c r="A259" s="274"/>
      <c r="B259" s="274"/>
      <c r="C259" s="7" t="s">
        <v>315</v>
      </c>
      <c r="D259" s="7" t="s">
        <v>316</v>
      </c>
    </row>
    <row r="260" spans="1:4" ht="23.25">
      <c r="A260" s="7" t="s">
        <v>459</v>
      </c>
      <c r="B260" s="9" t="s">
        <v>45</v>
      </c>
      <c r="C260" s="19"/>
      <c r="D260" s="19"/>
    </row>
    <row r="261" spans="1:4" ht="23.25">
      <c r="A261" s="7" t="s">
        <v>460</v>
      </c>
      <c r="B261" s="9" t="s">
        <v>46</v>
      </c>
      <c r="C261" s="19"/>
      <c r="D261" s="19"/>
    </row>
    <row r="262" spans="1:4" ht="23.25">
      <c r="A262" s="7" t="s">
        <v>461</v>
      </c>
      <c r="B262" s="9" t="s">
        <v>47</v>
      </c>
      <c r="C262" s="19"/>
      <c r="D262" s="19"/>
    </row>
    <row r="263" spans="1:4" ht="23.25">
      <c r="A263" s="7" t="s">
        <v>462</v>
      </c>
      <c r="B263" s="9" t="s">
        <v>48</v>
      </c>
      <c r="C263" s="19"/>
      <c r="D263" s="19"/>
    </row>
    <row r="264" spans="1:4" ht="23.25">
      <c r="A264" s="7" t="s">
        <v>463</v>
      </c>
      <c r="B264" s="9" t="s">
        <v>49</v>
      </c>
      <c r="C264" s="19"/>
      <c r="D264" s="19"/>
    </row>
    <row r="265" spans="1:4" ht="23.25">
      <c r="A265" s="7" t="s">
        <v>464</v>
      </c>
      <c r="B265" s="9" t="s">
        <v>50</v>
      </c>
      <c r="C265" s="19"/>
      <c r="D265" s="19"/>
    </row>
    <row r="266" spans="1:4" ht="23.25">
      <c r="A266" s="7" t="s">
        <v>465</v>
      </c>
      <c r="B266" s="9" t="s">
        <v>466</v>
      </c>
      <c r="C266" s="19"/>
      <c r="D266" s="19"/>
    </row>
    <row r="267" spans="1:4" ht="23.25">
      <c r="A267" s="7" t="s">
        <v>467</v>
      </c>
      <c r="B267" s="9" t="s">
        <v>468</v>
      </c>
      <c r="C267" s="19"/>
      <c r="D267" s="19"/>
    </row>
    <row r="268" spans="1:4" ht="23.25">
      <c r="A268" s="7" t="s">
        <v>469</v>
      </c>
      <c r="B268" s="9" t="s">
        <v>470</v>
      </c>
      <c r="C268" s="19"/>
      <c r="D268" s="19"/>
    </row>
    <row r="269" spans="1:4" ht="23.25">
      <c r="A269" s="7" t="s">
        <v>471</v>
      </c>
      <c r="B269" s="9" t="s">
        <v>472</v>
      </c>
      <c r="C269" s="19"/>
      <c r="D269" s="19"/>
    </row>
    <row r="270" spans="1:4" ht="23.25">
      <c r="A270" s="7" t="s">
        <v>473</v>
      </c>
      <c r="B270" s="9" t="s">
        <v>474</v>
      </c>
      <c r="C270" s="19"/>
      <c r="D270" s="19"/>
    </row>
    <row r="271" spans="1:5" ht="23.25">
      <c r="A271" s="18" t="s">
        <v>475</v>
      </c>
      <c r="B271" s="9" t="s">
        <v>476</v>
      </c>
      <c r="C271" s="18"/>
      <c r="D271" s="18"/>
      <c r="E271" s="12"/>
    </row>
    <row r="272" spans="1:4" ht="23.25">
      <c r="A272" s="7" t="s">
        <v>477</v>
      </c>
      <c r="B272" s="9" t="s">
        <v>478</v>
      </c>
      <c r="C272" s="19"/>
      <c r="D272" s="19"/>
    </row>
    <row r="273" spans="1:4" ht="23.25">
      <c r="A273" s="7" t="s">
        <v>479</v>
      </c>
      <c r="B273" s="9" t="s">
        <v>480</v>
      </c>
      <c r="C273" s="19"/>
      <c r="D273" s="19"/>
    </row>
    <row r="274" spans="1:4" ht="23.25">
      <c r="A274" s="7" t="s">
        <v>481</v>
      </c>
      <c r="B274" s="9" t="s">
        <v>482</v>
      </c>
      <c r="C274" s="19"/>
      <c r="D274" s="19"/>
    </row>
    <row r="275" spans="1:5" s="12" customFormat="1" ht="23.25" customHeight="1">
      <c r="A275" s="7" t="s">
        <v>483</v>
      </c>
      <c r="B275" s="9" t="s">
        <v>484</v>
      </c>
      <c r="C275" s="19"/>
      <c r="D275" s="19"/>
      <c r="E275" s="1"/>
    </row>
    <row r="276" spans="1:4" ht="23.25">
      <c r="A276" s="7" t="s">
        <v>485</v>
      </c>
      <c r="B276" s="9" t="s">
        <v>486</v>
      </c>
      <c r="C276" s="19"/>
      <c r="D276" s="19"/>
    </row>
    <row r="277" spans="1:4" ht="23.25">
      <c r="A277" s="7" t="s">
        <v>487</v>
      </c>
      <c r="B277" s="9" t="s">
        <v>488</v>
      </c>
      <c r="C277" s="19"/>
      <c r="D277" s="19"/>
    </row>
    <row r="278" spans="1:4" ht="23.25">
      <c r="A278" s="7" t="s">
        <v>489</v>
      </c>
      <c r="B278" s="9" t="s">
        <v>490</v>
      </c>
      <c r="C278" s="19"/>
      <c r="D278" s="19"/>
    </row>
    <row r="279" spans="1:4" ht="23.25">
      <c r="A279" s="7" t="s">
        <v>491</v>
      </c>
      <c r="B279" s="9" t="s">
        <v>492</v>
      </c>
      <c r="C279" s="19"/>
      <c r="D279" s="19"/>
    </row>
    <row r="280" spans="1:4" ht="23.25">
      <c r="A280" s="7" t="s">
        <v>493</v>
      </c>
      <c r="B280" s="9" t="s">
        <v>494</v>
      </c>
      <c r="C280" s="19"/>
      <c r="D280" s="19"/>
    </row>
    <row r="281" spans="1:4" ht="23.25">
      <c r="A281" s="7" t="s">
        <v>495</v>
      </c>
      <c r="B281" s="9" t="s">
        <v>496</v>
      </c>
      <c r="C281" s="19"/>
      <c r="D281" s="19"/>
    </row>
    <row r="282" spans="1:4" ht="23.25">
      <c r="A282" s="7" t="s">
        <v>497</v>
      </c>
      <c r="B282" s="9" t="s">
        <v>498</v>
      </c>
      <c r="C282" s="19"/>
      <c r="D282" s="19"/>
    </row>
    <row r="283" spans="1:4" ht="23.25">
      <c r="A283" s="7" t="s">
        <v>499</v>
      </c>
      <c r="B283" s="9" t="s">
        <v>500</v>
      </c>
      <c r="C283" s="19"/>
      <c r="D283" s="19"/>
    </row>
    <row r="284" spans="1:4" ht="23.25">
      <c r="A284" s="7" t="s">
        <v>501</v>
      </c>
      <c r="B284" s="9" t="s">
        <v>502</v>
      </c>
      <c r="C284" s="19"/>
      <c r="D284" s="19"/>
    </row>
    <row r="285" spans="1:4" ht="23.25">
      <c r="A285" s="7" t="s">
        <v>503</v>
      </c>
      <c r="B285" s="9" t="s">
        <v>504</v>
      </c>
      <c r="C285" s="10"/>
      <c r="D285" s="10"/>
    </row>
    <row r="286" spans="1:4" ht="23.25">
      <c r="A286" s="7" t="s">
        <v>505</v>
      </c>
      <c r="B286" s="9" t="s">
        <v>506</v>
      </c>
      <c r="C286" s="10"/>
      <c r="D286" s="10"/>
    </row>
    <row r="287" spans="1:4" ht="23.25">
      <c r="A287" s="7" t="s">
        <v>507</v>
      </c>
      <c r="B287" s="9" t="s">
        <v>508</v>
      </c>
      <c r="C287" s="10"/>
      <c r="D287" s="10"/>
    </row>
    <row r="288" spans="1:4" ht="23.25">
      <c r="A288" s="7" t="s">
        <v>509</v>
      </c>
      <c r="B288" s="9" t="s">
        <v>510</v>
      </c>
      <c r="C288" s="10"/>
      <c r="D288" s="10"/>
    </row>
    <row r="289" spans="1:4" ht="23.25">
      <c r="A289" s="7" t="s">
        <v>511</v>
      </c>
      <c r="B289" s="9" t="s">
        <v>512</v>
      </c>
      <c r="C289" s="10"/>
      <c r="D289" s="10"/>
    </row>
    <row r="290" spans="1:4" ht="23.25">
      <c r="A290" s="7" t="s">
        <v>513</v>
      </c>
      <c r="B290" s="9" t="s">
        <v>514</v>
      </c>
      <c r="C290" s="10"/>
      <c r="D290" s="10"/>
    </row>
    <row r="291" spans="1:4" ht="23.25">
      <c r="A291" s="7" t="s">
        <v>515</v>
      </c>
      <c r="B291" s="9" t="s">
        <v>516</v>
      </c>
      <c r="C291" s="10"/>
      <c r="D291" s="10"/>
    </row>
    <row r="292" spans="1:4" ht="23.25">
      <c r="A292" s="7" t="s">
        <v>517</v>
      </c>
      <c r="B292" s="9" t="s">
        <v>518</v>
      </c>
      <c r="C292" s="10"/>
      <c r="D292" s="10"/>
    </row>
    <row r="293" spans="1:4" ht="23.25">
      <c r="A293" s="7" t="s">
        <v>519</v>
      </c>
      <c r="B293" s="9" t="s">
        <v>520</v>
      </c>
      <c r="C293" s="10"/>
      <c r="D293" s="10"/>
    </row>
    <row r="294" spans="1:4" ht="23.25">
      <c r="A294" s="7" t="s">
        <v>521</v>
      </c>
      <c r="B294" s="9" t="s">
        <v>522</v>
      </c>
      <c r="C294" s="10"/>
      <c r="D294" s="10"/>
    </row>
    <row r="295" spans="1:4" ht="23.25">
      <c r="A295" s="7" t="s">
        <v>523</v>
      </c>
      <c r="B295" s="9" t="s">
        <v>524</v>
      </c>
      <c r="C295" s="10"/>
      <c r="D295" s="10"/>
    </row>
    <row r="296" spans="1:4" ht="23.25">
      <c r="A296" s="7" t="s">
        <v>525</v>
      </c>
      <c r="B296" s="9" t="s">
        <v>526</v>
      </c>
      <c r="C296" s="10"/>
      <c r="D296" s="10"/>
    </row>
    <row r="297" spans="1:4" ht="23.25">
      <c r="A297" s="7" t="s">
        <v>527</v>
      </c>
      <c r="B297" s="9" t="s">
        <v>528</v>
      </c>
      <c r="C297" s="10"/>
      <c r="D297" s="10"/>
    </row>
    <row r="298" spans="1:4" ht="23.25">
      <c r="A298" s="7" t="s">
        <v>529</v>
      </c>
      <c r="B298" s="9" t="s">
        <v>530</v>
      </c>
      <c r="C298" s="10"/>
      <c r="D298" s="10"/>
    </row>
    <row r="299" spans="1:4" ht="23.25">
      <c r="A299" s="7" t="s">
        <v>531</v>
      </c>
      <c r="B299" s="9" t="s">
        <v>532</v>
      </c>
      <c r="C299" s="10"/>
      <c r="D299" s="10"/>
    </row>
    <row r="300" spans="1:4" ht="23.25">
      <c r="A300" s="7" t="s">
        <v>533</v>
      </c>
      <c r="B300" s="9" t="s">
        <v>534</v>
      </c>
      <c r="C300" s="10"/>
      <c r="D300" s="10"/>
    </row>
    <row r="301" spans="1:4" ht="23.25">
      <c r="A301" s="7" t="s">
        <v>535</v>
      </c>
      <c r="B301" s="9" t="s">
        <v>536</v>
      </c>
      <c r="C301" s="10"/>
      <c r="D301" s="10"/>
    </row>
    <row r="302" spans="1:4" ht="23.25">
      <c r="A302" s="7" t="s">
        <v>537</v>
      </c>
      <c r="B302" s="9" t="s">
        <v>538</v>
      </c>
      <c r="C302" s="10"/>
      <c r="D302" s="10"/>
    </row>
    <row r="303" spans="1:4" ht="46.5">
      <c r="A303" s="7" t="s">
        <v>539</v>
      </c>
      <c r="B303" s="9" t="s">
        <v>540</v>
      </c>
      <c r="C303" s="10"/>
      <c r="D303" s="10"/>
    </row>
    <row r="304" spans="1:4" ht="23.25">
      <c r="A304" s="7" t="s">
        <v>541</v>
      </c>
      <c r="B304" s="9" t="s">
        <v>542</v>
      </c>
      <c r="C304" s="10"/>
      <c r="D304" s="10"/>
    </row>
    <row r="305" spans="1:4" ht="23.25">
      <c r="A305" s="7" t="s">
        <v>543</v>
      </c>
      <c r="B305" s="9" t="s">
        <v>544</v>
      </c>
      <c r="C305" s="10"/>
      <c r="D305" s="10"/>
    </row>
    <row r="306" spans="1:4" ht="23.25">
      <c r="A306" s="7" t="s">
        <v>545</v>
      </c>
      <c r="B306" s="9" t="s">
        <v>546</v>
      </c>
      <c r="C306" s="10"/>
      <c r="D306" s="10"/>
    </row>
    <row r="307" spans="1:4" ht="23.25">
      <c r="A307" s="7" t="s">
        <v>547</v>
      </c>
      <c r="B307" s="9" t="s">
        <v>548</v>
      </c>
      <c r="C307" s="10"/>
      <c r="D307" s="10"/>
    </row>
    <row r="310" ht="23.25">
      <c r="A310" s="22" t="s">
        <v>549</v>
      </c>
    </row>
    <row r="311" spans="1:4" ht="23.25">
      <c r="A311" s="274" t="s">
        <v>75</v>
      </c>
      <c r="B311" s="274" t="s">
        <v>76</v>
      </c>
      <c r="C311" s="274" t="s">
        <v>77</v>
      </c>
      <c r="D311" s="274"/>
    </row>
    <row r="312" spans="1:4" ht="23.25">
      <c r="A312" s="274"/>
      <c r="B312" s="274"/>
      <c r="C312" s="7" t="s">
        <v>315</v>
      </c>
      <c r="D312" s="7" t="s">
        <v>316</v>
      </c>
    </row>
    <row r="313" spans="1:4" ht="23.25">
      <c r="A313" s="7" t="s">
        <v>550</v>
      </c>
      <c r="B313" s="9" t="s">
        <v>51</v>
      </c>
      <c r="C313" s="19"/>
      <c r="D313" s="19"/>
    </row>
    <row r="314" spans="1:4" ht="23.25">
      <c r="A314" s="7" t="s">
        <v>551</v>
      </c>
      <c r="B314" s="9" t="s">
        <v>52</v>
      </c>
      <c r="C314" s="19"/>
      <c r="D314" s="19"/>
    </row>
    <row r="315" spans="1:5" ht="23.25">
      <c r="A315" s="7" t="s">
        <v>552</v>
      </c>
      <c r="B315" s="9" t="s">
        <v>553</v>
      </c>
      <c r="C315" s="20"/>
      <c r="D315" s="20"/>
      <c r="E315" s="21"/>
    </row>
    <row r="316" spans="1:4" ht="23.25">
      <c r="A316" s="7" t="s">
        <v>554</v>
      </c>
      <c r="B316" s="9" t="s">
        <v>53</v>
      </c>
      <c r="C316" s="19"/>
      <c r="D316" s="19"/>
    </row>
    <row r="317" spans="1:4" ht="23.25">
      <c r="A317" s="7" t="s">
        <v>552</v>
      </c>
      <c r="B317" s="9" t="s">
        <v>555</v>
      </c>
      <c r="C317" s="19"/>
      <c r="D317" s="19"/>
    </row>
    <row r="318" spans="1:4" ht="23.25">
      <c r="A318" s="7" t="s">
        <v>554</v>
      </c>
      <c r="B318" s="9" t="s">
        <v>556</v>
      </c>
      <c r="C318" s="19"/>
      <c r="D318" s="19"/>
    </row>
    <row r="319" spans="1:5" s="21" customFormat="1" ht="23.25" customHeight="1">
      <c r="A319" s="7" t="s">
        <v>554</v>
      </c>
      <c r="B319" s="9" t="s">
        <v>557</v>
      </c>
      <c r="C319" s="19"/>
      <c r="D319" s="19"/>
      <c r="E319" s="1"/>
    </row>
    <row r="320" spans="1:4" ht="23.25">
      <c r="A320" s="7" t="s">
        <v>558</v>
      </c>
      <c r="B320" s="9" t="s">
        <v>559</v>
      </c>
      <c r="C320" s="19"/>
      <c r="D320" s="19"/>
    </row>
    <row r="321" spans="1:4" ht="23.25">
      <c r="A321" s="7" t="s">
        <v>558</v>
      </c>
      <c r="B321" s="9" t="s">
        <v>560</v>
      </c>
      <c r="C321" s="19"/>
      <c r="D321" s="19"/>
    </row>
    <row r="322" spans="1:4" ht="23.25">
      <c r="A322" s="7" t="s">
        <v>561</v>
      </c>
      <c r="B322" s="9" t="s">
        <v>562</v>
      </c>
      <c r="C322" s="19"/>
      <c r="D322" s="19"/>
    </row>
    <row r="323" spans="1:4" ht="23.25">
      <c r="A323" s="7" t="s">
        <v>558</v>
      </c>
      <c r="B323" s="9" t="s">
        <v>563</v>
      </c>
      <c r="C323" s="19"/>
      <c r="D323" s="19"/>
    </row>
    <row r="324" spans="1:4" ht="23.25">
      <c r="A324" s="7" t="s">
        <v>561</v>
      </c>
      <c r="B324" s="9" t="s">
        <v>564</v>
      </c>
      <c r="C324" s="19"/>
      <c r="D324" s="19"/>
    </row>
    <row r="325" spans="1:5" ht="23.25">
      <c r="A325" s="7" t="s">
        <v>565</v>
      </c>
      <c r="B325" s="9" t="s">
        <v>566</v>
      </c>
      <c r="C325" s="18"/>
      <c r="D325" s="18"/>
      <c r="E325" s="12"/>
    </row>
    <row r="326" spans="1:4" ht="23.25">
      <c r="A326" s="7" t="s">
        <v>567</v>
      </c>
      <c r="B326" s="9" t="s">
        <v>568</v>
      </c>
      <c r="C326" s="19"/>
      <c r="D326" s="19"/>
    </row>
    <row r="327" spans="1:4" ht="23.25">
      <c r="A327" s="7" t="s">
        <v>561</v>
      </c>
      <c r="B327" s="9" t="s">
        <v>569</v>
      </c>
      <c r="C327" s="19"/>
      <c r="D327" s="19"/>
    </row>
    <row r="328" spans="1:4" ht="23.25">
      <c r="A328" s="7" t="s">
        <v>565</v>
      </c>
      <c r="B328" s="9" t="s">
        <v>570</v>
      </c>
      <c r="C328" s="19"/>
      <c r="D328" s="19"/>
    </row>
    <row r="329" spans="1:5" s="12" customFormat="1" ht="24.75" customHeight="1">
      <c r="A329" s="18" t="s">
        <v>571</v>
      </c>
      <c r="B329" s="9" t="s">
        <v>572</v>
      </c>
      <c r="C329" s="20"/>
      <c r="D329" s="20"/>
      <c r="E329" s="21"/>
    </row>
    <row r="330" spans="1:4" ht="23.25">
      <c r="A330" s="7" t="s">
        <v>573</v>
      </c>
      <c r="B330" s="9" t="s">
        <v>574</v>
      </c>
      <c r="C330" s="19"/>
      <c r="D330" s="19"/>
    </row>
    <row r="333" spans="1:5" s="21" customFormat="1" ht="25.5" customHeight="1">
      <c r="A333" s="4"/>
      <c r="B333" s="5"/>
      <c r="C333" s="1"/>
      <c r="D333" s="1"/>
      <c r="E333" s="1"/>
    </row>
    <row r="334" ht="23.25">
      <c r="A334" s="22" t="s">
        <v>575</v>
      </c>
    </row>
    <row r="335" spans="1:4" ht="23.25">
      <c r="A335" s="274" t="s">
        <v>75</v>
      </c>
      <c r="B335" s="274" t="s">
        <v>76</v>
      </c>
      <c r="C335" s="274" t="s">
        <v>77</v>
      </c>
      <c r="D335" s="274"/>
    </row>
    <row r="336" spans="1:4" ht="23.25">
      <c r="A336" s="274"/>
      <c r="B336" s="274"/>
      <c r="C336" s="7" t="s">
        <v>315</v>
      </c>
      <c r="D336" s="7" t="s">
        <v>316</v>
      </c>
    </row>
    <row r="337" spans="1:4" ht="23.25">
      <c r="A337" s="7" t="s">
        <v>576</v>
      </c>
      <c r="B337" s="9" t="s">
        <v>54</v>
      </c>
      <c r="C337" s="19"/>
      <c r="D337" s="19"/>
    </row>
    <row r="338" spans="1:4" ht="23.25">
      <c r="A338" s="7" t="s">
        <v>577</v>
      </c>
      <c r="B338" s="9" t="s">
        <v>55</v>
      </c>
      <c r="C338" s="19"/>
      <c r="D338" s="19"/>
    </row>
    <row r="339" spans="1:4" ht="23.25">
      <c r="A339" s="7" t="s">
        <v>578</v>
      </c>
      <c r="B339" s="9" t="s">
        <v>56</v>
      </c>
      <c r="C339" s="19"/>
      <c r="D339" s="19"/>
    </row>
    <row r="340" spans="1:4" ht="23.25">
      <c r="A340" s="7" t="s">
        <v>579</v>
      </c>
      <c r="B340" s="9" t="s">
        <v>57</v>
      </c>
      <c r="C340" s="19"/>
      <c r="D340" s="19"/>
    </row>
    <row r="341" spans="1:4" ht="23.25">
      <c r="A341" s="7" t="s">
        <v>580</v>
      </c>
      <c r="B341" s="9" t="s">
        <v>581</v>
      </c>
      <c r="C341" s="19"/>
      <c r="D341" s="19"/>
    </row>
    <row r="342" spans="1:4" ht="23.25">
      <c r="A342" s="7" t="s">
        <v>582</v>
      </c>
      <c r="B342" s="9" t="s">
        <v>583</v>
      </c>
      <c r="C342" s="19"/>
      <c r="D342" s="19"/>
    </row>
    <row r="343" spans="1:4" ht="23.25">
      <c r="A343" s="7" t="s">
        <v>584</v>
      </c>
      <c r="B343" s="9" t="s">
        <v>585</v>
      </c>
      <c r="C343" s="19"/>
      <c r="D343" s="19"/>
    </row>
    <row r="344" spans="1:4" ht="23.25">
      <c r="A344" s="7" t="s">
        <v>586</v>
      </c>
      <c r="B344" s="9" t="s">
        <v>587</v>
      </c>
      <c r="C344" s="19"/>
      <c r="D344" s="19"/>
    </row>
    <row r="345" spans="1:4" ht="23.25">
      <c r="A345" s="7" t="s">
        <v>588</v>
      </c>
      <c r="B345" s="9" t="s">
        <v>589</v>
      </c>
      <c r="C345" s="19"/>
      <c r="D345" s="19"/>
    </row>
    <row r="346" spans="1:4" ht="23.25">
      <c r="A346" s="7" t="s">
        <v>590</v>
      </c>
      <c r="B346" s="9" t="s">
        <v>591</v>
      </c>
      <c r="C346" s="19"/>
      <c r="D346" s="19"/>
    </row>
    <row r="347" spans="1:4" ht="23.25">
      <c r="A347" s="7" t="s">
        <v>592</v>
      </c>
      <c r="B347" s="9" t="s">
        <v>593</v>
      </c>
      <c r="C347" s="19"/>
      <c r="D347" s="19"/>
    </row>
    <row r="348" spans="1:4" ht="23.25">
      <c r="A348" s="7" t="s">
        <v>594</v>
      </c>
      <c r="B348" s="9" t="s">
        <v>595</v>
      </c>
      <c r="C348" s="19"/>
      <c r="D348" s="19"/>
    </row>
    <row r="349" spans="1:4" ht="23.25">
      <c r="A349" s="7" t="s">
        <v>596</v>
      </c>
      <c r="B349" s="9" t="s">
        <v>597</v>
      </c>
      <c r="C349" s="19"/>
      <c r="D349" s="19"/>
    </row>
    <row r="350" spans="1:4" ht="23.25">
      <c r="A350" s="7" t="s">
        <v>598</v>
      </c>
      <c r="B350" s="9" t="s">
        <v>599</v>
      </c>
      <c r="C350" s="19"/>
      <c r="D350" s="19"/>
    </row>
    <row r="351" spans="1:4" ht="23.25">
      <c r="A351" s="7" t="s">
        <v>600</v>
      </c>
      <c r="B351" s="9" t="s">
        <v>601</v>
      </c>
      <c r="C351" s="19"/>
      <c r="D351" s="19"/>
    </row>
    <row r="352" spans="1:4" ht="23.25">
      <c r="A352" s="7" t="s">
        <v>602</v>
      </c>
      <c r="B352" s="9" t="s">
        <v>603</v>
      </c>
      <c r="C352" s="19"/>
      <c r="D352" s="19"/>
    </row>
    <row r="353" spans="1:4" ht="23.25">
      <c r="A353" s="7" t="s">
        <v>604</v>
      </c>
      <c r="B353" s="9" t="s">
        <v>2</v>
      </c>
      <c r="C353" s="19"/>
      <c r="D353" s="19"/>
    </row>
    <row r="354" spans="1:4" ht="23.25">
      <c r="A354" s="7" t="s">
        <v>605</v>
      </c>
      <c r="B354" s="9" t="s">
        <v>606</v>
      </c>
      <c r="C354" s="19"/>
      <c r="D354" s="19"/>
    </row>
    <row r="355" spans="1:4" ht="23.25">
      <c r="A355" s="7" t="s">
        <v>607</v>
      </c>
      <c r="B355" s="9" t="s">
        <v>608</v>
      </c>
      <c r="C355" s="19"/>
      <c r="D355" s="19"/>
    </row>
    <row r="356" spans="1:4" ht="23.25">
      <c r="A356" s="7" t="s">
        <v>609</v>
      </c>
      <c r="B356" s="9" t="s">
        <v>610</v>
      </c>
      <c r="C356" s="19"/>
      <c r="D356" s="19"/>
    </row>
    <row r="357" spans="1:4" ht="25.5" customHeight="1">
      <c r="A357" s="18" t="s">
        <v>611</v>
      </c>
      <c r="B357" s="9" t="s">
        <v>612</v>
      </c>
      <c r="C357" s="19"/>
      <c r="D357" s="19"/>
    </row>
    <row r="358" spans="1:5" ht="46.5">
      <c r="A358" s="18" t="s">
        <v>613</v>
      </c>
      <c r="B358" s="9" t="s">
        <v>614</v>
      </c>
      <c r="C358" s="9"/>
      <c r="D358" s="9"/>
      <c r="E358" s="5"/>
    </row>
    <row r="359" spans="1:4" ht="23.25">
      <c r="A359" s="7" t="s">
        <v>615</v>
      </c>
      <c r="B359" s="9" t="s">
        <v>616</v>
      </c>
      <c r="C359" s="19"/>
      <c r="D359" s="19"/>
    </row>
    <row r="360" spans="1:4" ht="23.25">
      <c r="A360" s="7" t="s">
        <v>617</v>
      </c>
      <c r="B360" s="9" t="s">
        <v>618</v>
      </c>
      <c r="C360" s="19"/>
      <c r="D360" s="19"/>
    </row>
    <row r="361" ht="22.5" customHeight="1"/>
    <row r="362" spans="1:5" s="5" customFormat="1" ht="26.25" customHeight="1">
      <c r="A362" s="6"/>
      <c r="C362" s="1"/>
      <c r="D362" s="1"/>
      <c r="E362" s="1"/>
    </row>
    <row r="365" ht="23.25">
      <c r="A365" s="6" t="s">
        <v>619</v>
      </c>
    </row>
    <row r="366" spans="1:4" ht="23.25">
      <c r="A366" s="274" t="s">
        <v>75</v>
      </c>
      <c r="B366" s="274" t="s">
        <v>76</v>
      </c>
      <c r="C366" s="274" t="s">
        <v>77</v>
      </c>
      <c r="D366" s="274"/>
    </row>
    <row r="367" spans="1:4" ht="23.25">
      <c r="A367" s="274"/>
      <c r="B367" s="274"/>
      <c r="C367" s="7" t="s">
        <v>315</v>
      </c>
      <c r="D367" s="7" t="s">
        <v>316</v>
      </c>
    </row>
    <row r="368" spans="1:4" ht="23.25">
      <c r="A368" s="7" t="s">
        <v>620</v>
      </c>
      <c r="B368" s="9" t="s">
        <v>58</v>
      </c>
      <c r="C368" s="18"/>
      <c r="D368" s="18"/>
    </row>
    <row r="369" spans="1:4" ht="23.25">
      <c r="A369" s="7" t="s">
        <v>621</v>
      </c>
      <c r="B369" s="9" t="s">
        <v>59</v>
      </c>
      <c r="C369" s="18"/>
      <c r="D369" s="18"/>
    </row>
    <row r="370" spans="1:4" ht="23.25">
      <c r="A370" s="7" t="s">
        <v>622</v>
      </c>
      <c r="B370" s="9" t="s">
        <v>60</v>
      </c>
      <c r="C370" s="18"/>
      <c r="D370" s="18"/>
    </row>
    <row r="371" spans="1:4" ht="23.25">
      <c r="A371" s="8" t="s">
        <v>623</v>
      </c>
      <c r="B371" s="9" t="s">
        <v>61</v>
      </c>
      <c r="C371" s="18"/>
      <c r="D371" s="18"/>
    </row>
    <row r="372" spans="1:4" ht="23.25">
      <c r="A372" s="8" t="s">
        <v>624</v>
      </c>
      <c r="B372" s="9" t="s">
        <v>625</v>
      </c>
      <c r="C372" s="18"/>
      <c r="D372" s="18"/>
    </row>
    <row r="373" spans="1:4" ht="23.25">
      <c r="A373" s="8" t="s">
        <v>626</v>
      </c>
      <c r="B373" s="9" t="s">
        <v>62</v>
      </c>
      <c r="C373" s="18"/>
      <c r="D373" s="18"/>
    </row>
    <row r="374" spans="1:4" ht="46.5">
      <c r="A374" s="8" t="s">
        <v>627</v>
      </c>
      <c r="B374" s="9" t="s">
        <v>628</v>
      </c>
      <c r="C374" s="11"/>
      <c r="D374" s="11"/>
    </row>
    <row r="375" spans="1:4" ht="23.25">
      <c r="A375" s="8" t="s">
        <v>629</v>
      </c>
      <c r="B375" s="9" t="s">
        <v>630</v>
      </c>
      <c r="C375" s="11"/>
      <c r="D375" s="11"/>
    </row>
    <row r="376" spans="1:4" ht="23.25">
      <c r="A376" s="8" t="s">
        <v>631</v>
      </c>
      <c r="B376" s="9" t="s">
        <v>632</v>
      </c>
      <c r="C376" s="11"/>
      <c r="D376" s="11"/>
    </row>
    <row r="377" spans="1:4" ht="23.25">
      <c r="A377" s="8" t="s">
        <v>633</v>
      </c>
      <c r="B377" s="9" t="s">
        <v>634</v>
      </c>
      <c r="C377" s="11"/>
      <c r="D377" s="11"/>
    </row>
    <row r="378" spans="1:4" ht="23.25">
      <c r="A378" s="8" t="s">
        <v>635</v>
      </c>
      <c r="B378" s="9" t="s">
        <v>636</v>
      </c>
      <c r="C378" s="11"/>
      <c r="D378" s="11"/>
    </row>
    <row r="379" spans="1:4" ht="23.25">
      <c r="A379" s="8" t="s">
        <v>637</v>
      </c>
      <c r="B379" s="9" t="s">
        <v>364</v>
      </c>
      <c r="C379" s="11"/>
      <c r="D379" s="11"/>
    </row>
    <row r="380" spans="1:4" ht="23.25">
      <c r="A380" s="8" t="s">
        <v>638</v>
      </c>
      <c r="B380" s="9" t="s">
        <v>639</v>
      </c>
      <c r="C380" s="11"/>
      <c r="D380" s="11"/>
    </row>
    <row r="381" spans="1:4" ht="23.25">
      <c r="A381" s="8" t="s">
        <v>640</v>
      </c>
      <c r="B381" s="9" t="s">
        <v>641</v>
      </c>
      <c r="C381" s="11"/>
      <c r="D381" s="11"/>
    </row>
    <row r="382" spans="1:4" ht="23.25">
      <c r="A382" s="8" t="s">
        <v>642</v>
      </c>
      <c r="B382" s="9" t="s">
        <v>643</v>
      </c>
      <c r="C382" s="11"/>
      <c r="D382" s="11"/>
    </row>
    <row r="383" spans="1:4" ht="23.25">
      <c r="A383" s="8" t="s">
        <v>644</v>
      </c>
      <c r="B383" s="9" t="s">
        <v>645</v>
      </c>
      <c r="C383" s="11"/>
      <c r="D383" s="11"/>
    </row>
    <row r="384" spans="1:4" ht="23.25">
      <c r="A384" s="8" t="s">
        <v>646</v>
      </c>
      <c r="B384" s="9" t="s">
        <v>647</v>
      </c>
      <c r="C384" s="11"/>
      <c r="D384" s="11"/>
    </row>
    <row r="385" spans="1:4" ht="46.5">
      <c r="A385" s="8" t="s">
        <v>648</v>
      </c>
      <c r="B385" s="9" t="s">
        <v>649</v>
      </c>
      <c r="C385" s="11"/>
      <c r="D385" s="11"/>
    </row>
    <row r="386" spans="1:4" ht="23.25">
      <c r="A386" s="8" t="s">
        <v>650</v>
      </c>
      <c r="B386" s="9" t="s">
        <v>651</v>
      </c>
      <c r="C386" s="11"/>
      <c r="D386" s="11"/>
    </row>
    <row r="387" spans="1:4" ht="23.25">
      <c r="A387" s="8" t="s">
        <v>652</v>
      </c>
      <c r="B387" s="9" t="s">
        <v>653</v>
      </c>
      <c r="C387" s="11"/>
      <c r="D387" s="11"/>
    </row>
    <row r="388" spans="1:4" ht="23.25">
      <c r="A388" s="8" t="s">
        <v>654</v>
      </c>
      <c r="B388" s="9" t="s">
        <v>655</v>
      </c>
      <c r="C388" s="11"/>
      <c r="D388" s="11"/>
    </row>
    <row r="389" spans="1:4" ht="46.5">
      <c r="A389" s="8" t="s">
        <v>656</v>
      </c>
      <c r="B389" s="9" t="s">
        <v>657</v>
      </c>
      <c r="C389" s="11"/>
      <c r="D389" s="11"/>
    </row>
    <row r="390" spans="1:4" ht="23.25">
      <c r="A390" s="8" t="s">
        <v>658</v>
      </c>
      <c r="B390" s="9" t="s">
        <v>659</v>
      </c>
      <c r="C390" s="11"/>
      <c r="D390" s="11"/>
    </row>
    <row r="391" spans="1:4" ht="23.25">
      <c r="A391" s="8" t="s">
        <v>660</v>
      </c>
      <c r="B391" s="9" t="s">
        <v>661</v>
      </c>
      <c r="C391" s="11"/>
      <c r="D391" s="11"/>
    </row>
    <row r="392" spans="1:4" ht="23.25">
      <c r="A392" s="8" t="s">
        <v>662</v>
      </c>
      <c r="B392" s="9" t="s">
        <v>663</v>
      </c>
      <c r="C392" s="11"/>
      <c r="D392" s="11"/>
    </row>
    <row r="393" spans="1:4" ht="23.25" customHeight="1">
      <c r="A393" s="8" t="s">
        <v>664</v>
      </c>
      <c r="B393" s="9" t="s">
        <v>665</v>
      </c>
      <c r="C393" s="11"/>
      <c r="D393" s="11"/>
    </row>
    <row r="394" spans="1:4" ht="23.25">
      <c r="A394" s="8" t="s">
        <v>666</v>
      </c>
      <c r="B394" s="9" t="s">
        <v>667</v>
      </c>
      <c r="C394" s="10"/>
      <c r="D394" s="10"/>
    </row>
    <row r="395" spans="1:4" ht="46.5">
      <c r="A395" s="8" t="s">
        <v>668</v>
      </c>
      <c r="B395" s="9" t="s">
        <v>669</v>
      </c>
      <c r="C395" s="10"/>
      <c r="D395" s="10"/>
    </row>
    <row r="396" spans="1:4" ht="23.25">
      <c r="A396" s="8" t="s">
        <v>670</v>
      </c>
      <c r="B396" s="9" t="s">
        <v>671</v>
      </c>
      <c r="C396" s="10"/>
      <c r="D396" s="10"/>
    </row>
    <row r="397" spans="1:4" ht="23.25">
      <c r="A397" s="8" t="s">
        <v>672</v>
      </c>
      <c r="B397" s="9" t="s">
        <v>673</v>
      </c>
      <c r="C397" s="10"/>
      <c r="D397" s="10"/>
    </row>
    <row r="398" spans="1:4" ht="23.25">
      <c r="A398" s="8" t="s">
        <v>674</v>
      </c>
      <c r="B398" s="9" t="s">
        <v>675</v>
      </c>
      <c r="C398" s="10"/>
      <c r="D398" s="10"/>
    </row>
    <row r="399" spans="1:4" ht="23.25">
      <c r="A399" s="8" t="s">
        <v>676</v>
      </c>
      <c r="B399" s="9" t="s">
        <v>677</v>
      </c>
      <c r="C399" s="10"/>
      <c r="D399" s="10"/>
    </row>
    <row r="400" spans="1:4" ht="46.5">
      <c r="A400" s="8" t="s">
        <v>678</v>
      </c>
      <c r="B400" s="9" t="s">
        <v>679</v>
      </c>
      <c r="C400" s="10"/>
      <c r="D400" s="10"/>
    </row>
    <row r="401" spans="1:4" ht="23.25">
      <c r="A401" s="8" t="s">
        <v>680</v>
      </c>
      <c r="B401" s="9" t="s">
        <v>681</v>
      </c>
      <c r="C401" s="10"/>
      <c r="D401" s="10"/>
    </row>
    <row r="402" spans="1:4" ht="23.25">
      <c r="A402" s="8" t="s">
        <v>682</v>
      </c>
      <c r="B402" s="9" t="s">
        <v>683</v>
      </c>
      <c r="C402" s="10"/>
      <c r="D402" s="10"/>
    </row>
    <row r="403" spans="1:4" ht="46.5">
      <c r="A403" s="8" t="s">
        <v>684</v>
      </c>
      <c r="B403" s="9" t="s">
        <v>685</v>
      </c>
      <c r="C403" s="10"/>
      <c r="D403" s="10"/>
    </row>
    <row r="404" spans="1:4" ht="46.5">
      <c r="A404" s="8" t="s">
        <v>686</v>
      </c>
      <c r="B404" s="9" t="s">
        <v>687</v>
      </c>
      <c r="C404" s="10"/>
      <c r="D404" s="10"/>
    </row>
    <row r="405" spans="1:4" ht="23.25">
      <c r="A405" s="8" t="s">
        <v>688</v>
      </c>
      <c r="B405" s="9" t="s">
        <v>689</v>
      </c>
      <c r="C405" s="10"/>
      <c r="D405" s="10"/>
    </row>
  </sheetData>
  <sheetProtection/>
  <mergeCells count="40">
    <mergeCell ref="A1:D1"/>
    <mergeCell ref="A2:D2"/>
    <mergeCell ref="A3:D3"/>
    <mergeCell ref="A5:D5"/>
    <mergeCell ref="A6:D6"/>
    <mergeCell ref="A7:D7"/>
    <mergeCell ref="A16:A17"/>
    <mergeCell ref="B16:B17"/>
    <mergeCell ref="C16:D16"/>
    <mergeCell ref="A8:D8"/>
    <mergeCell ref="A9:D9"/>
    <mergeCell ref="A10:D10"/>
    <mergeCell ref="A11:D11"/>
    <mergeCell ref="A73:A74"/>
    <mergeCell ref="B73:B74"/>
    <mergeCell ref="C73:D73"/>
    <mergeCell ref="A101:A102"/>
    <mergeCell ref="B101:B102"/>
    <mergeCell ref="C101:D101"/>
    <mergeCell ref="A130:A131"/>
    <mergeCell ref="B130:B131"/>
    <mergeCell ref="C130:D130"/>
    <mergeCell ref="A171:A172"/>
    <mergeCell ref="B171:B172"/>
    <mergeCell ref="C171:D171"/>
    <mergeCell ref="A216:A217"/>
    <mergeCell ref="B216:B217"/>
    <mergeCell ref="C216:D216"/>
    <mergeCell ref="A258:A259"/>
    <mergeCell ref="B258:B259"/>
    <mergeCell ref="C258:D258"/>
    <mergeCell ref="A366:A367"/>
    <mergeCell ref="B366:B367"/>
    <mergeCell ref="C366:D366"/>
    <mergeCell ref="A311:A312"/>
    <mergeCell ref="B311:B312"/>
    <mergeCell ref="C311:D311"/>
    <mergeCell ref="A335:A336"/>
    <mergeCell ref="B335:B336"/>
    <mergeCell ref="C335:D3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227"/>
  <sheetViews>
    <sheetView zoomScale="120" zoomScaleNormal="120" zoomScalePageLayoutView="0" workbookViewId="0" topLeftCell="A217">
      <selection activeCell="K40" sqref="K40"/>
    </sheetView>
  </sheetViews>
  <sheetFormatPr defaultColWidth="12.57421875" defaultRowHeight="15"/>
  <cols>
    <col min="1" max="1" width="4.421875" style="4" customWidth="1"/>
    <col min="2" max="2" width="45.00390625" style="5" customWidth="1"/>
    <col min="3" max="3" width="7.00390625" style="1" hidden="1" customWidth="1"/>
    <col min="4" max="4" width="9.00390625" style="1" hidden="1" customWidth="1"/>
    <col min="5" max="5" width="4.7109375" style="1" customWidth="1"/>
    <col min="6" max="9" width="5.140625" style="1" customWidth="1"/>
    <col min="10" max="16384" width="12.57421875" style="1" customWidth="1"/>
  </cols>
  <sheetData>
    <row r="1" spans="1:9" s="196" customFormat="1" ht="21">
      <c r="A1" s="284" t="s">
        <v>834</v>
      </c>
      <c r="B1" s="284"/>
      <c r="C1" s="284"/>
      <c r="D1" s="284"/>
      <c r="E1" s="284"/>
      <c r="F1" s="284"/>
      <c r="G1" s="284"/>
      <c r="H1" s="284"/>
      <c r="I1" s="284"/>
    </row>
    <row r="2" spans="1:9" s="196" customFormat="1" ht="21">
      <c r="A2" s="284" t="s">
        <v>63</v>
      </c>
      <c r="B2" s="284"/>
      <c r="C2" s="284"/>
      <c r="D2" s="284"/>
      <c r="E2" s="284"/>
      <c r="F2" s="284"/>
      <c r="G2" s="284"/>
      <c r="H2" s="284"/>
      <c r="I2" s="284"/>
    </row>
    <row r="3" spans="1:9" s="196" customFormat="1" ht="21">
      <c r="A3" s="357" t="s">
        <v>931</v>
      </c>
      <c r="B3" s="357"/>
      <c r="C3" s="357"/>
      <c r="D3" s="357"/>
      <c r="E3" s="357"/>
      <c r="F3" s="357"/>
      <c r="G3" s="357"/>
      <c r="H3" s="357"/>
      <c r="I3" s="357"/>
    </row>
    <row r="4" spans="1:9" s="99" customFormat="1" ht="21">
      <c r="A4" s="197"/>
      <c r="B4" s="198"/>
      <c r="C4" s="199"/>
      <c r="D4" s="199"/>
      <c r="E4" s="199"/>
      <c r="F4" s="199"/>
      <c r="G4" s="199"/>
      <c r="H4" s="199"/>
      <c r="I4" s="199"/>
    </row>
    <row r="5" spans="1:9" s="99" customFormat="1" ht="21">
      <c r="A5" s="200" t="s">
        <v>835</v>
      </c>
      <c r="B5" s="200"/>
      <c r="C5" s="200"/>
      <c r="D5" s="200"/>
      <c r="E5" s="200"/>
      <c r="F5" s="200"/>
      <c r="G5" s="199"/>
      <c r="H5" s="199"/>
      <c r="I5" s="199"/>
    </row>
    <row r="6" spans="1:9" s="99" customFormat="1" ht="21">
      <c r="A6" s="282" t="s">
        <v>66</v>
      </c>
      <c r="B6" s="282"/>
      <c r="C6" s="282"/>
      <c r="D6" s="282"/>
      <c r="E6" s="282"/>
      <c r="F6" s="282"/>
      <c r="G6" s="199"/>
      <c r="H6" s="199"/>
      <c r="I6" s="199"/>
    </row>
    <row r="7" spans="1:9" s="99" customFormat="1" ht="48" customHeight="1">
      <c r="A7" s="283" t="s">
        <v>67</v>
      </c>
      <c r="B7" s="283"/>
      <c r="C7" s="283"/>
      <c r="D7" s="283"/>
      <c r="E7" s="283"/>
      <c r="F7" s="283"/>
      <c r="G7" s="283"/>
      <c r="H7" s="283"/>
      <c r="I7" s="283"/>
    </row>
    <row r="8" spans="1:9" s="99" customFormat="1" ht="42" customHeight="1">
      <c r="A8" s="286" t="s">
        <v>68</v>
      </c>
      <c r="B8" s="286"/>
      <c r="C8" s="286"/>
      <c r="D8" s="286"/>
      <c r="E8" s="286"/>
      <c r="F8" s="286"/>
      <c r="G8" s="286"/>
      <c r="H8" s="286"/>
      <c r="I8" s="286"/>
    </row>
    <row r="9" spans="1:9" s="99" customFormat="1" ht="21">
      <c r="A9" s="282" t="s">
        <v>69</v>
      </c>
      <c r="B9" s="282"/>
      <c r="C9" s="282"/>
      <c r="D9" s="282"/>
      <c r="E9" s="282"/>
      <c r="F9" s="282"/>
      <c r="G9" s="199"/>
      <c r="H9" s="199"/>
      <c r="I9" s="199"/>
    </row>
    <row r="10" spans="1:9" s="99" customFormat="1" ht="41.25" customHeight="1">
      <c r="A10" s="283" t="s">
        <v>70</v>
      </c>
      <c r="B10" s="283"/>
      <c r="C10" s="283"/>
      <c r="D10" s="283"/>
      <c r="E10" s="283"/>
      <c r="F10" s="283"/>
      <c r="G10" s="283"/>
      <c r="H10" s="283"/>
      <c r="I10" s="283"/>
    </row>
    <row r="11" spans="1:9" s="99" customFormat="1" ht="42" customHeight="1">
      <c r="A11" s="283" t="s">
        <v>71</v>
      </c>
      <c r="B11" s="283"/>
      <c r="C11" s="283"/>
      <c r="D11" s="283"/>
      <c r="E11" s="283"/>
      <c r="F11" s="283"/>
      <c r="G11" s="283"/>
      <c r="H11" s="283"/>
      <c r="I11" s="283"/>
    </row>
    <row r="12" spans="1:9" s="99" customFormat="1" ht="21">
      <c r="A12" s="285" t="s">
        <v>72</v>
      </c>
      <c r="B12" s="285"/>
      <c r="C12" s="285"/>
      <c r="D12" s="285"/>
      <c r="E12" s="285"/>
      <c r="F12" s="285"/>
      <c r="G12" s="199"/>
      <c r="H12" s="199"/>
      <c r="I12" s="199"/>
    </row>
    <row r="13" spans="1:9" s="99" customFormat="1" ht="21">
      <c r="A13" s="279" t="s">
        <v>924</v>
      </c>
      <c r="B13" s="279"/>
      <c r="C13" s="279"/>
      <c r="D13" s="279"/>
      <c r="E13" s="279"/>
      <c r="F13" s="279"/>
      <c r="G13" s="279"/>
      <c r="H13" s="279"/>
      <c r="I13" s="199"/>
    </row>
    <row r="14" spans="1:9" s="99" customFormat="1" ht="21">
      <c r="A14" s="265" t="s">
        <v>925</v>
      </c>
      <c r="B14" s="265"/>
      <c r="C14" s="265"/>
      <c r="D14" s="265"/>
      <c r="E14" s="265"/>
      <c r="F14" s="265"/>
      <c r="G14" s="199"/>
      <c r="H14" s="199"/>
      <c r="I14" s="199"/>
    </row>
    <row r="15" spans="1:9" s="99" customFormat="1" ht="21">
      <c r="A15" s="280" t="s">
        <v>926</v>
      </c>
      <c r="B15" s="280"/>
      <c r="C15" s="280"/>
      <c r="D15" s="280"/>
      <c r="E15" s="280"/>
      <c r="F15" s="280"/>
      <c r="G15" s="280"/>
      <c r="H15" s="280"/>
      <c r="I15" s="199"/>
    </row>
    <row r="16" spans="1:9" s="99" customFormat="1" ht="21">
      <c r="A16" s="280" t="s">
        <v>927</v>
      </c>
      <c r="B16" s="280"/>
      <c r="C16" s="280"/>
      <c r="D16" s="280"/>
      <c r="E16" s="280"/>
      <c r="F16" s="280"/>
      <c r="G16" s="280"/>
      <c r="H16" s="280"/>
      <c r="I16" s="199"/>
    </row>
    <row r="17" spans="1:9" s="99" customFormat="1" ht="21">
      <c r="A17" s="281" t="s">
        <v>928</v>
      </c>
      <c r="B17" s="281"/>
      <c r="C17" s="281"/>
      <c r="D17" s="281"/>
      <c r="E17" s="281"/>
      <c r="F17" s="281"/>
      <c r="G17" s="281"/>
      <c r="H17" s="281"/>
      <c r="I17" s="199"/>
    </row>
    <row r="18" spans="1:9" s="99" customFormat="1" ht="21">
      <c r="A18" s="201"/>
      <c r="B18" s="201"/>
      <c r="C18" s="201"/>
      <c r="D18" s="201"/>
      <c r="E18" s="201"/>
      <c r="F18" s="201"/>
      <c r="G18" s="199"/>
      <c r="H18" s="199"/>
      <c r="I18" s="199"/>
    </row>
    <row r="19" spans="1:9" s="99" customFormat="1" ht="21">
      <c r="A19" s="202" t="s">
        <v>73</v>
      </c>
      <c r="B19" s="203"/>
      <c r="C19" s="199"/>
      <c r="D19" s="199"/>
      <c r="E19" s="199"/>
      <c r="F19" s="199"/>
      <c r="G19" s="199"/>
      <c r="H19" s="199"/>
      <c r="I19" s="199"/>
    </row>
    <row r="20" spans="1:9" s="100" customFormat="1" ht="21">
      <c r="A20" s="204" t="s">
        <v>828</v>
      </c>
      <c r="B20" s="205"/>
      <c r="C20" s="206"/>
      <c r="D20" s="206"/>
      <c r="E20" s="206"/>
      <c r="F20" s="206"/>
      <c r="G20" s="206"/>
      <c r="H20" s="206"/>
      <c r="I20" s="206"/>
    </row>
    <row r="21" spans="1:9" s="99" customFormat="1" ht="21">
      <c r="A21" s="288" t="s">
        <v>75</v>
      </c>
      <c r="B21" s="288" t="s">
        <v>76</v>
      </c>
      <c r="C21" s="288" t="s">
        <v>77</v>
      </c>
      <c r="D21" s="288"/>
      <c r="E21" s="287" t="s">
        <v>80</v>
      </c>
      <c r="F21" s="287"/>
      <c r="G21" s="287"/>
      <c r="H21" s="287"/>
      <c r="I21" s="287"/>
    </row>
    <row r="22" spans="1:9" s="99" customFormat="1" ht="21">
      <c r="A22" s="288"/>
      <c r="B22" s="289"/>
      <c r="C22" s="208" t="s">
        <v>78</v>
      </c>
      <c r="D22" s="208" t="s">
        <v>79</v>
      </c>
      <c r="E22" s="207">
        <v>5</v>
      </c>
      <c r="F22" s="207">
        <v>4</v>
      </c>
      <c r="G22" s="207">
        <v>3</v>
      </c>
      <c r="H22" s="207">
        <v>2</v>
      </c>
      <c r="I22" s="207">
        <v>1</v>
      </c>
    </row>
    <row r="23" spans="1:9" s="99" customFormat="1" ht="21">
      <c r="A23" s="246" t="s">
        <v>705</v>
      </c>
      <c r="B23" s="254" t="s">
        <v>843</v>
      </c>
      <c r="C23" s="253" t="s">
        <v>802</v>
      </c>
      <c r="D23" s="210"/>
      <c r="E23" s="210"/>
      <c r="F23" s="210"/>
      <c r="G23" s="210"/>
      <c r="H23" s="210"/>
      <c r="I23" s="210"/>
    </row>
    <row r="24" spans="1:9" s="99" customFormat="1" ht="42">
      <c r="A24" s="246" t="s">
        <v>836</v>
      </c>
      <c r="B24" s="254" t="s">
        <v>844</v>
      </c>
      <c r="C24" s="247"/>
      <c r="D24" s="208" t="s">
        <v>802</v>
      </c>
      <c r="E24" s="210"/>
      <c r="F24" s="210"/>
      <c r="G24" s="210"/>
      <c r="H24" s="210"/>
      <c r="I24" s="210"/>
    </row>
    <row r="25" spans="1:9" s="99" customFormat="1" ht="84">
      <c r="A25" s="246" t="s">
        <v>837</v>
      </c>
      <c r="B25" s="254" t="s">
        <v>845</v>
      </c>
      <c r="C25" s="247"/>
      <c r="D25" s="208" t="s">
        <v>802</v>
      </c>
      <c r="E25" s="210"/>
      <c r="F25" s="210"/>
      <c r="G25" s="210"/>
      <c r="H25" s="210"/>
      <c r="I25" s="210"/>
    </row>
    <row r="26" spans="1:9" s="99" customFormat="1" ht="63">
      <c r="A26" s="246" t="s">
        <v>838</v>
      </c>
      <c r="B26" s="254" t="s">
        <v>846</v>
      </c>
      <c r="C26" s="247"/>
      <c r="D26" s="208" t="s">
        <v>802</v>
      </c>
      <c r="E26" s="210"/>
      <c r="F26" s="210"/>
      <c r="G26" s="210"/>
      <c r="H26" s="210"/>
      <c r="I26" s="210"/>
    </row>
    <row r="27" spans="1:9" s="99" customFormat="1" ht="21">
      <c r="A27" s="246" t="s">
        <v>839</v>
      </c>
      <c r="B27" s="254" t="s">
        <v>847</v>
      </c>
      <c r="C27" s="247"/>
      <c r="D27" s="208" t="s">
        <v>802</v>
      </c>
      <c r="E27" s="210"/>
      <c r="F27" s="210"/>
      <c r="G27" s="210"/>
      <c r="H27" s="210"/>
      <c r="I27" s="210"/>
    </row>
    <row r="28" spans="1:9" s="99" customFormat="1" ht="42">
      <c r="A28" s="246" t="s">
        <v>840</v>
      </c>
      <c r="B28" s="255" t="s">
        <v>848</v>
      </c>
      <c r="C28" s="247" t="s">
        <v>802</v>
      </c>
      <c r="D28" s="199"/>
      <c r="E28" s="210"/>
      <c r="F28" s="210"/>
      <c r="G28" s="210"/>
      <c r="H28" s="210"/>
      <c r="I28" s="210"/>
    </row>
    <row r="29" spans="1:9" s="99" customFormat="1" ht="42">
      <c r="A29" s="246" t="s">
        <v>841</v>
      </c>
      <c r="B29" s="254" t="s">
        <v>849</v>
      </c>
      <c r="C29" s="247" t="s">
        <v>802</v>
      </c>
      <c r="D29" s="208"/>
      <c r="E29" s="210"/>
      <c r="F29" s="210"/>
      <c r="G29" s="210"/>
      <c r="H29" s="210"/>
      <c r="I29" s="210"/>
    </row>
    <row r="30" spans="1:9" s="99" customFormat="1" ht="21">
      <c r="A30" s="246" t="s">
        <v>842</v>
      </c>
      <c r="B30" s="254" t="s">
        <v>850</v>
      </c>
      <c r="C30" s="247"/>
      <c r="D30" s="249"/>
      <c r="E30" s="210"/>
      <c r="F30" s="210"/>
      <c r="G30" s="210"/>
      <c r="H30" s="210"/>
      <c r="I30" s="210"/>
    </row>
    <row r="31" spans="1:9" s="99" customFormat="1" ht="42">
      <c r="A31" s="246" t="s">
        <v>854</v>
      </c>
      <c r="B31" s="254" t="s">
        <v>851</v>
      </c>
      <c r="C31" s="247"/>
      <c r="D31" s="249"/>
      <c r="E31" s="210"/>
      <c r="F31" s="210"/>
      <c r="G31" s="210"/>
      <c r="H31" s="210"/>
      <c r="I31" s="210"/>
    </row>
    <row r="32" spans="1:9" s="99" customFormat="1" ht="63">
      <c r="A32" s="246" t="s">
        <v>855</v>
      </c>
      <c r="B32" s="254" t="s">
        <v>852</v>
      </c>
      <c r="C32" s="247"/>
      <c r="D32" s="249"/>
      <c r="E32" s="210"/>
      <c r="F32" s="210"/>
      <c r="G32" s="210"/>
      <c r="H32" s="210"/>
      <c r="I32" s="210"/>
    </row>
    <row r="33" spans="1:9" s="99" customFormat="1" ht="42">
      <c r="A33" s="246" t="s">
        <v>856</v>
      </c>
      <c r="B33" s="254" t="s">
        <v>853</v>
      </c>
      <c r="C33" s="247" t="s">
        <v>802</v>
      </c>
      <c r="D33" s="208"/>
      <c r="E33" s="210"/>
      <c r="F33" s="210"/>
      <c r="G33" s="210"/>
      <c r="H33" s="210"/>
      <c r="I33" s="210"/>
    </row>
    <row r="34" spans="1:9" s="99" customFormat="1" ht="39" customHeight="1">
      <c r="A34" s="213"/>
      <c r="B34" s="214"/>
      <c r="C34" s="215"/>
      <c r="D34" s="215"/>
      <c r="E34" s="215"/>
      <c r="F34" s="215"/>
      <c r="G34" s="215"/>
      <c r="H34" s="215"/>
      <c r="I34" s="215"/>
    </row>
    <row r="35" spans="1:9" s="99" customFormat="1" ht="40.5" customHeight="1">
      <c r="A35" s="204" t="s">
        <v>120</v>
      </c>
      <c r="B35" s="205"/>
      <c r="C35" s="206"/>
      <c r="D35" s="206"/>
      <c r="E35" s="206"/>
      <c r="F35" s="206"/>
      <c r="G35" s="206"/>
      <c r="H35" s="206"/>
      <c r="I35" s="206"/>
    </row>
    <row r="36" spans="1:9" s="99" customFormat="1" ht="21">
      <c r="A36" s="288" t="s">
        <v>75</v>
      </c>
      <c r="B36" s="288" t="s">
        <v>76</v>
      </c>
      <c r="C36" s="288" t="s">
        <v>77</v>
      </c>
      <c r="D36" s="288"/>
      <c r="E36" s="287" t="s">
        <v>80</v>
      </c>
      <c r="F36" s="287"/>
      <c r="G36" s="287"/>
      <c r="H36" s="287"/>
      <c r="I36" s="287"/>
    </row>
    <row r="37" spans="1:9" s="99" customFormat="1" ht="21">
      <c r="A37" s="288"/>
      <c r="B37" s="289"/>
      <c r="C37" s="208" t="s">
        <v>78</v>
      </c>
      <c r="D37" s="208" t="s">
        <v>79</v>
      </c>
      <c r="E37" s="207">
        <v>5</v>
      </c>
      <c r="F37" s="207">
        <v>4</v>
      </c>
      <c r="G37" s="207">
        <v>3</v>
      </c>
      <c r="H37" s="207">
        <v>2</v>
      </c>
      <c r="I37" s="207">
        <v>1</v>
      </c>
    </row>
    <row r="38" spans="1:9" s="99" customFormat="1" ht="42">
      <c r="A38" s="246" t="s">
        <v>191</v>
      </c>
      <c r="B38" s="254" t="s">
        <v>857</v>
      </c>
      <c r="C38" s="248" t="s">
        <v>802</v>
      </c>
      <c r="D38" s="212"/>
      <c r="E38" s="210"/>
      <c r="F38" s="210"/>
      <c r="G38" s="210"/>
      <c r="H38" s="210"/>
      <c r="I38" s="210"/>
    </row>
    <row r="39" spans="1:9" s="99" customFormat="1" ht="63">
      <c r="A39" s="246" t="s">
        <v>192</v>
      </c>
      <c r="B39" s="254" t="s">
        <v>858</v>
      </c>
      <c r="C39" s="248" t="s">
        <v>802</v>
      </c>
      <c r="D39" s="212"/>
      <c r="E39" s="210"/>
      <c r="F39" s="210"/>
      <c r="G39" s="210"/>
      <c r="H39" s="210"/>
      <c r="I39" s="210"/>
    </row>
    <row r="40" spans="1:14" s="100" customFormat="1" ht="63">
      <c r="A40" s="246" t="s">
        <v>193</v>
      </c>
      <c r="B40" s="254" t="s">
        <v>859</v>
      </c>
      <c r="C40" s="248"/>
      <c r="D40" s="207" t="s">
        <v>802</v>
      </c>
      <c r="E40" s="210"/>
      <c r="F40" s="210"/>
      <c r="G40" s="210"/>
      <c r="H40" s="210"/>
      <c r="I40" s="210"/>
      <c r="J40" s="245"/>
      <c r="K40" s="245"/>
      <c r="L40" s="245"/>
      <c r="M40" s="245"/>
      <c r="N40" s="245"/>
    </row>
    <row r="41" spans="1:9" s="99" customFormat="1" ht="63">
      <c r="A41" s="246" t="s">
        <v>194</v>
      </c>
      <c r="B41" s="254" t="s">
        <v>860</v>
      </c>
      <c r="C41" s="248" t="s">
        <v>802</v>
      </c>
      <c r="D41" s="207"/>
      <c r="E41" s="210"/>
      <c r="F41" s="210"/>
      <c r="G41" s="210"/>
      <c r="H41" s="210"/>
      <c r="I41" s="210"/>
    </row>
    <row r="42" spans="1:9" s="99" customFormat="1" ht="63">
      <c r="A42" s="246" t="s">
        <v>195</v>
      </c>
      <c r="B42" s="255" t="s">
        <v>861</v>
      </c>
      <c r="C42" s="256"/>
      <c r="D42" s="207" t="s">
        <v>802</v>
      </c>
      <c r="E42" s="210"/>
      <c r="F42" s="210"/>
      <c r="G42" s="210"/>
      <c r="H42" s="210"/>
      <c r="I42" s="210"/>
    </row>
    <row r="43" spans="1:9" s="99" customFormat="1" ht="42">
      <c r="A43" s="246" t="s">
        <v>196</v>
      </c>
      <c r="B43" s="255" t="s">
        <v>862</v>
      </c>
      <c r="C43" s="248" t="s">
        <v>802</v>
      </c>
      <c r="D43" s="212"/>
      <c r="E43" s="210"/>
      <c r="F43" s="210"/>
      <c r="G43" s="210"/>
      <c r="H43" s="210"/>
      <c r="I43" s="210"/>
    </row>
    <row r="44" spans="1:9" s="99" customFormat="1" ht="21">
      <c r="A44" s="213"/>
      <c r="B44" s="242"/>
      <c r="C44" s="243"/>
      <c r="D44" s="244"/>
      <c r="E44" s="215"/>
      <c r="F44" s="215"/>
      <c r="G44" s="215"/>
      <c r="H44" s="215"/>
      <c r="I44" s="215"/>
    </row>
    <row r="45" spans="1:9" s="99" customFormat="1" ht="21">
      <c r="A45" s="204" t="s">
        <v>213</v>
      </c>
      <c r="B45" s="205"/>
      <c r="C45" s="206"/>
      <c r="D45" s="206"/>
      <c r="E45" s="206"/>
      <c r="F45" s="206"/>
      <c r="G45" s="206"/>
      <c r="H45" s="206"/>
      <c r="I45" s="206"/>
    </row>
    <row r="46" spans="1:9" s="99" customFormat="1" ht="21">
      <c r="A46" s="288" t="s">
        <v>75</v>
      </c>
      <c r="B46" s="288" t="s">
        <v>76</v>
      </c>
      <c r="C46" s="288" t="s">
        <v>77</v>
      </c>
      <c r="D46" s="288"/>
      <c r="E46" s="291" t="s">
        <v>80</v>
      </c>
      <c r="F46" s="292"/>
      <c r="G46" s="292"/>
      <c r="H46" s="292"/>
      <c r="I46" s="293"/>
    </row>
    <row r="47" spans="1:9" s="99" customFormat="1" ht="21">
      <c r="A47" s="288"/>
      <c r="B47" s="289"/>
      <c r="C47" s="208" t="s">
        <v>78</v>
      </c>
      <c r="D47" s="208" t="s">
        <v>79</v>
      </c>
      <c r="E47" s="207">
        <v>5</v>
      </c>
      <c r="F47" s="207">
        <v>4</v>
      </c>
      <c r="G47" s="207">
        <v>3</v>
      </c>
      <c r="H47" s="207">
        <v>2</v>
      </c>
      <c r="I47" s="207">
        <v>1</v>
      </c>
    </row>
    <row r="48" spans="1:9" s="99" customFormat="1" ht="63">
      <c r="A48" s="263" t="s">
        <v>231</v>
      </c>
      <c r="B48" s="255" t="s">
        <v>866</v>
      </c>
      <c r="C48" s="253" t="s">
        <v>802</v>
      </c>
      <c r="D48" s="210"/>
      <c r="E48" s="210"/>
      <c r="F48" s="210"/>
      <c r="G48" s="210"/>
      <c r="H48" s="210"/>
      <c r="I48" s="210"/>
    </row>
    <row r="49" spans="1:9" s="99" customFormat="1" ht="84">
      <c r="A49" s="263" t="s">
        <v>232</v>
      </c>
      <c r="B49" s="254" t="s">
        <v>863</v>
      </c>
      <c r="C49" s="253"/>
      <c r="D49" s="209" t="s">
        <v>802</v>
      </c>
      <c r="E49" s="210"/>
      <c r="F49" s="210"/>
      <c r="G49" s="210"/>
      <c r="H49" s="210"/>
      <c r="I49" s="210"/>
    </row>
    <row r="50" spans="1:9" s="99" customFormat="1" ht="63">
      <c r="A50" s="263" t="s">
        <v>233</v>
      </c>
      <c r="B50" s="254" t="s">
        <v>864</v>
      </c>
      <c r="C50" s="253"/>
      <c r="D50" s="209" t="s">
        <v>802</v>
      </c>
      <c r="E50" s="210"/>
      <c r="F50" s="210"/>
      <c r="G50" s="210"/>
      <c r="H50" s="210"/>
      <c r="I50" s="210"/>
    </row>
    <row r="51" spans="1:9" s="99" customFormat="1" ht="63">
      <c r="A51" s="263" t="s">
        <v>234</v>
      </c>
      <c r="B51" s="254" t="s">
        <v>865</v>
      </c>
      <c r="C51" s="253" t="s">
        <v>802</v>
      </c>
      <c r="D51" s="210"/>
      <c r="E51" s="210"/>
      <c r="F51" s="210"/>
      <c r="G51" s="210"/>
      <c r="H51" s="210"/>
      <c r="I51" s="210"/>
    </row>
    <row r="52" spans="1:9" s="99" customFormat="1" ht="21">
      <c r="A52" s="216"/>
      <c r="B52" s="217"/>
      <c r="C52" s="218"/>
      <c r="D52" s="218"/>
      <c r="E52" s="218"/>
      <c r="F52" s="218"/>
      <c r="G52" s="218"/>
      <c r="H52" s="218"/>
      <c r="I52" s="218"/>
    </row>
    <row r="53" spans="1:9" s="99" customFormat="1" ht="45.75" customHeight="1">
      <c r="A53" s="290" t="s">
        <v>255</v>
      </c>
      <c r="B53" s="290"/>
      <c r="C53" s="290"/>
      <c r="D53" s="290"/>
      <c r="E53" s="290"/>
      <c r="F53" s="290"/>
      <c r="G53" s="290"/>
      <c r="H53" s="290"/>
      <c r="I53" s="290"/>
    </row>
    <row r="54" spans="1:28" s="100" customFormat="1" ht="21">
      <c r="A54" s="288" t="s">
        <v>75</v>
      </c>
      <c r="B54" s="288" t="s">
        <v>76</v>
      </c>
      <c r="C54" s="288" t="s">
        <v>77</v>
      </c>
      <c r="D54" s="288"/>
      <c r="E54" s="291" t="s">
        <v>80</v>
      </c>
      <c r="F54" s="292"/>
      <c r="G54" s="292"/>
      <c r="H54" s="292"/>
      <c r="I54" s="293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</row>
    <row r="55" spans="1:9" s="99" customFormat="1" ht="21">
      <c r="A55" s="288"/>
      <c r="B55" s="289"/>
      <c r="C55" s="208" t="s">
        <v>78</v>
      </c>
      <c r="D55" s="208" t="s">
        <v>79</v>
      </c>
      <c r="E55" s="207">
        <v>5</v>
      </c>
      <c r="F55" s="207">
        <v>4</v>
      </c>
      <c r="G55" s="207">
        <v>3</v>
      </c>
      <c r="H55" s="207">
        <v>2</v>
      </c>
      <c r="I55" s="207">
        <v>1</v>
      </c>
    </row>
    <row r="56" spans="1:9" s="99" customFormat="1" ht="42">
      <c r="A56" s="266" t="s">
        <v>278</v>
      </c>
      <c r="B56" s="255" t="s">
        <v>867</v>
      </c>
      <c r="C56" s="267" t="s">
        <v>802</v>
      </c>
      <c r="D56" s="219"/>
      <c r="E56" s="211"/>
      <c r="F56" s="211"/>
      <c r="G56" s="211"/>
      <c r="H56" s="211"/>
      <c r="I56" s="211"/>
    </row>
    <row r="57" spans="1:9" s="99" customFormat="1" ht="42">
      <c r="A57" s="266" t="s">
        <v>279</v>
      </c>
      <c r="B57" s="255" t="s">
        <v>27</v>
      </c>
      <c r="C57" s="267" t="s">
        <v>802</v>
      </c>
      <c r="D57" s="219"/>
      <c r="E57" s="211"/>
      <c r="F57" s="211"/>
      <c r="G57" s="211"/>
      <c r="H57" s="211"/>
      <c r="I57" s="211"/>
    </row>
    <row r="58" spans="1:9" s="99" customFormat="1" ht="42">
      <c r="A58" s="266" t="s">
        <v>280</v>
      </c>
      <c r="B58" s="254" t="s">
        <v>868</v>
      </c>
      <c r="C58" s="267"/>
      <c r="D58" s="219" t="s">
        <v>802</v>
      </c>
      <c r="E58" s="211"/>
      <c r="F58" s="211"/>
      <c r="G58" s="211"/>
      <c r="H58" s="211"/>
      <c r="I58" s="211"/>
    </row>
    <row r="59" spans="1:9" s="99" customFormat="1" ht="21">
      <c r="A59" s="266" t="s">
        <v>281</v>
      </c>
      <c r="B59" s="254" t="s">
        <v>869</v>
      </c>
      <c r="C59" s="267" t="s">
        <v>802</v>
      </c>
      <c r="D59" s="219"/>
      <c r="E59" s="211"/>
      <c r="F59" s="211"/>
      <c r="G59" s="211"/>
      <c r="H59" s="211"/>
      <c r="I59" s="211"/>
    </row>
    <row r="60" spans="1:9" s="99" customFormat="1" ht="21" customHeight="1">
      <c r="A60" s="263" t="s">
        <v>282</v>
      </c>
      <c r="B60" s="254" t="s">
        <v>870</v>
      </c>
      <c r="C60" s="267"/>
      <c r="D60" s="219" t="s">
        <v>802</v>
      </c>
      <c r="E60" s="211"/>
      <c r="F60" s="211"/>
      <c r="G60" s="211"/>
      <c r="H60" s="211"/>
      <c r="I60" s="211"/>
    </row>
    <row r="61" spans="1:9" s="99" customFormat="1" ht="21">
      <c r="A61" s="263" t="s">
        <v>283</v>
      </c>
      <c r="B61" s="254" t="s">
        <v>871</v>
      </c>
      <c r="C61" s="267" t="s">
        <v>802</v>
      </c>
      <c r="D61" s="219"/>
      <c r="E61" s="211"/>
      <c r="F61" s="211"/>
      <c r="G61" s="211"/>
      <c r="H61" s="211"/>
      <c r="I61" s="211"/>
    </row>
    <row r="62" spans="1:9" s="99" customFormat="1" ht="42">
      <c r="A62" s="263" t="s">
        <v>284</v>
      </c>
      <c r="B62" s="254" t="s">
        <v>259</v>
      </c>
      <c r="C62" s="267" t="s">
        <v>802</v>
      </c>
      <c r="D62" s="219"/>
      <c r="E62" s="211"/>
      <c r="F62" s="211"/>
      <c r="G62" s="211"/>
      <c r="H62" s="211"/>
      <c r="I62" s="211"/>
    </row>
    <row r="63" spans="1:9" s="99" customFormat="1" ht="63">
      <c r="A63" s="263" t="s">
        <v>285</v>
      </c>
      <c r="B63" s="254" t="s">
        <v>872</v>
      </c>
      <c r="C63" s="267" t="s">
        <v>802</v>
      </c>
      <c r="D63" s="219"/>
      <c r="E63" s="211"/>
      <c r="F63" s="211"/>
      <c r="G63" s="211"/>
      <c r="H63" s="211"/>
      <c r="I63" s="211"/>
    </row>
    <row r="64" spans="1:9" s="99" customFormat="1" ht="42">
      <c r="A64" s="263" t="s">
        <v>286</v>
      </c>
      <c r="B64" s="254" t="s">
        <v>873</v>
      </c>
      <c r="C64" s="267"/>
      <c r="D64" s="219"/>
      <c r="E64" s="211"/>
      <c r="F64" s="211"/>
      <c r="G64" s="211"/>
      <c r="H64" s="211"/>
      <c r="I64" s="211"/>
    </row>
    <row r="65" spans="1:9" s="99" customFormat="1" ht="63">
      <c r="A65" s="263" t="s">
        <v>287</v>
      </c>
      <c r="B65" s="254" t="s">
        <v>874</v>
      </c>
      <c r="C65" s="267"/>
      <c r="D65" s="219"/>
      <c r="E65" s="211"/>
      <c r="F65" s="211"/>
      <c r="G65" s="211"/>
      <c r="H65" s="211"/>
      <c r="I65" s="211"/>
    </row>
    <row r="66" spans="1:9" s="99" customFormat="1" ht="42">
      <c r="A66" s="263" t="s">
        <v>288</v>
      </c>
      <c r="B66" s="254" t="s">
        <v>875</v>
      </c>
      <c r="C66" s="267"/>
      <c r="D66" s="219" t="s">
        <v>802</v>
      </c>
      <c r="E66" s="211"/>
      <c r="F66" s="211"/>
      <c r="G66" s="211"/>
      <c r="H66" s="211"/>
      <c r="I66" s="211"/>
    </row>
    <row r="67" spans="1:9" s="99" customFormat="1" ht="21">
      <c r="A67" s="197"/>
      <c r="B67" s="198"/>
      <c r="C67" s="199"/>
      <c r="D67" s="199"/>
      <c r="E67" s="199"/>
      <c r="F67" s="199"/>
      <c r="G67" s="199"/>
      <c r="H67" s="199"/>
      <c r="I67" s="199"/>
    </row>
    <row r="68" spans="1:9" s="99" customFormat="1" ht="21">
      <c r="A68" s="202" t="s">
        <v>313</v>
      </c>
      <c r="B68" s="198"/>
      <c r="C68" s="203"/>
      <c r="D68" s="203"/>
      <c r="E68" s="203"/>
      <c r="F68" s="203"/>
      <c r="G68" s="203"/>
      <c r="H68" s="203"/>
      <c r="I68" s="203"/>
    </row>
    <row r="69" spans="1:9" s="99" customFormat="1" ht="42" customHeight="1">
      <c r="A69" s="204" t="s">
        <v>314</v>
      </c>
      <c r="B69" s="205"/>
      <c r="C69" s="220"/>
      <c r="D69" s="220"/>
      <c r="E69" s="220"/>
      <c r="F69" s="220"/>
      <c r="G69" s="220"/>
      <c r="H69" s="220"/>
      <c r="I69" s="220"/>
    </row>
    <row r="70" spans="1:9" s="99" customFormat="1" ht="21">
      <c r="A70" s="288" t="s">
        <v>75</v>
      </c>
      <c r="B70" s="288" t="s">
        <v>76</v>
      </c>
      <c r="C70" s="288" t="s">
        <v>77</v>
      </c>
      <c r="D70" s="288"/>
      <c r="E70" s="291" t="s">
        <v>80</v>
      </c>
      <c r="F70" s="292"/>
      <c r="G70" s="292"/>
      <c r="H70" s="292"/>
      <c r="I70" s="293"/>
    </row>
    <row r="71" spans="1:9" s="99" customFormat="1" ht="21">
      <c r="A71" s="288"/>
      <c r="B71" s="289"/>
      <c r="C71" s="208" t="s">
        <v>315</v>
      </c>
      <c r="D71" s="208" t="s">
        <v>316</v>
      </c>
      <c r="E71" s="207">
        <v>5</v>
      </c>
      <c r="F71" s="207">
        <v>4</v>
      </c>
      <c r="G71" s="207">
        <v>3</v>
      </c>
      <c r="H71" s="207">
        <v>2</v>
      </c>
      <c r="I71" s="207">
        <v>1</v>
      </c>
    </row>
    <row r="72" spans="1:9" s="99" customFormat="1" ht="42">
      <c r="A72" s="263" t="s">
        <v>317</v>
      </c>
      <c r="B72" s="255" t="s">
        <v>876</v>
      </c>
      <c r="C72" s="264" t="s">
        <v>802</v>
      </c>
      <c r="D72" s="208"/>
      <c r="E72" s="221"/>
      <c r="F72" s="221"/>
      <c r="G72" s="221"/>
      <c r="H72" s="221"/>
      <c r="I72" s="221"/>
    </row>
    <row r="73" spans="1:9" s="99" customFormat="1" ht="42">
      <c r="A73" s="263" t="s">
        <v>318</v>
      </c>
      <c r="B73" s="255" t="s">
        <v>877</v>
      </c>
      <c r="C73" s="264" t="s">
        <v>802</v>
      </c>
      <c r="D73" s="208"/>
      <c r="E73" s="221"/>
      <c r="F73" s="221"/>
      <c r="G73" s="221"/>
      <c r="H73" s="221"/>
      <c r="I73" s="221"/>
    </row>
    <row r="74" spans="1:9" s="99" customFormat="1" ht="42">
      <c r="A74" s="263" t="s">
        <v>320</v>
      </c>
      <c r="B74" s="254" t="s">
        <v>878</v>
      </c>
      <c r="C74" s="264" t="s">
        <v>802</v>
      </c>
      <c r="D74" s="199"/>
      <c r="E74" s="221"/>
      <c r="F74" s="221"/>
      <c r="G74" s="221"/>
      <c r="H74" s="221"/>
      <c r="I74" s="221"/>
    </row>
    <row r="75" spans="1:9" s="99" customFormat="1" ht="42">
      <c r="A75" s="263" t="s">
        <v>322</v>
      </c>
      <c r="B75" s="254" t="s">
        <v>879</v>
      </c>
      <c r="C75" s="264"/>
      <c r="D75" s="208" t="s">
        <v>802</v>
      </c>
      <c r="E75" s="221"/>
      <c r="F75" s="221"/>
      <c r="G75" s="221"/>
      <c r="H75" s="221"/>
      <c r="I75" s="221"/>
    </row>
    <row r="76" spans="1:9" s="99" customFormat="1" ht="21">
      <c r="A76" s="263" t="s">
        <v>323</v>
      </c>
      <c r="B76" s="254" t="s">
        <v>335</v>
      </c>
      <c r="C76" s="264"/>
      <c r="D76" s="249"/>
      <c r="E76" s="221"/>
      <c r="F76" s="221"/>
      <c r="G76" s="221"/>
      <c r="H76" s="221"/>
      <c r="I76" s="221"/>
    </row>
    <row r="77" spans="1:9" s="99" customFormat="1" ht="63">
      <c r="A77" s="263" t="s">
        <v>324</v>
      </c>
      <c r="B77" s="254" t="s">
        <v>880</v>
      </c>
      <c r="C77" s="264"/>
      <c r="D77" s="249"/>
      <c r="E77" s="221"/>
      <c r="F77" s="221"/>
      <c r="G77" s="221"/>
      <c r="H77" s="221"/>
      <c r="I77" s="221"/>
    </row>
    <row r="78" spans="1:9" s="99" customFormat="1" ht="63">
      <c r="A78" s="263" t="s">
        <v>325</v>
      </c>
      <c r="B78" s="254" t="s">
        <v>881</v>
      </c>
      <c r="C78" s="264"/>
      <c r="D78" s="249"/>
      <c r="E78" s="221"/>
      <c r="F78" s="221"/>
      <c r="G78" s="221"/>
      <c r="H78" s="221"/>
      <c r="I78" s="221"/>
    </row>
    <row r="79" spans="1:9" s="99" customFormat="1" ht="42">
      <c r="A79" s="263" t="s">
        <v>326</v>
      </c>
      <c r="B79" s="254" t="s">
        <v>882</v>
      </c>
      <c r="C79" s="264"/>
      <c r="D79" s="249"/>
      <c r="E79" s="221"/>
      <c r="F79" s="221"/>
      <c r="G79" s="221"/>
      <c r="H79" s="221"/>
      <c r="I79" s="221"/>
    </row>
    <row r="80" spans="1:9" s="99" customFormat="1" ht="42">
      <c r="A80" s="263" t="s">
        <v>328</v>
      </c>
      <c r="B80" s="254" t="s">
        <v>883</v>
      </c>
      <c r="C80" s="264"/>
      <c r="D80" s="208" t="s">
        <v>802</v>
      </c>
      <c r="E80" s="221"/>
      <c r="F80" s="221"/>
      <c r="G80" s="221"/>
      <c r="H80" s="221"/>
      <c r="I80" s="221"/>
    </row>
    <row r="81" spans="1:9" s="99" customFormat="1" ht="21">
      <c r="A81" s="197"/>
      <c r="B81" s="198"/>
      <c r="C81" s="199"/>
      <c r="D81" s="199"/>
      <c r="E81" s="199"/>
      <c r="F81" s="199"/>
      <c r="G81" s="199"/>
      <c r="H81" s="199"/>
      <c r="I81" s="199"/>
    </row>
    <row r="82" spans="1:9" s="99" customFormat="1" ht="21">
      <c r="A82" s="204" t="s">
        <v>829</v>
      </c>
      <c r="B82" s="205"/>
      <c r="C82" s="206"/>
      <c r="D82" s="206"/>
      <c r="E82" s="206"/>
      <c r="F82" s="206"/>
      <c r="G82" s="206"/>
      <c r="H82" s="206"/>
      <c r="I82" s="206"/>
    </row>
    <row r="83" spans="1:9" s="99" customFormat="1" ht="21">
      <c r="A83" s="288" t="s">
        <v>75</v>
      </c>
      <c r="B83" s="288" t="s">
        <v>76</v>
      </c>
      <c r="C83" s="288" t="s">
        <v>77</v>
      </c>
      <c r="D83" s="288"/>
      <c r="E83" s="291" t="s">
        <v>80</v>
      </c>
      <c r="F83" s="292"/>
      <c r="G83" s="292"/>
      <c r="H83" s="292"/>
      <c r="I83" s="293"/>
    </row>
    <row r="84" spans="1:9" s="99" customFormat="1" ht="21">
      <c r="A84" s="288"/>
      <c r="B84" s="289"/>
      <c r="C84" s="208" t="s">
        <v>315</v>
      </c>
      <c r="D84" s="208" t="s">
        <v>316</v>
      </c>
      <c r="E84" s="207">
        <v>5</v>
      </c>
      <c r="F84" s="207">
        <v>4</v>
      </c>
      <c r="G84" s="207">
        <v>3</v>
      </c>
      <c r="H84" s="207">
        <v>2</v>
      </c>
      <c r="I84" s="207">
        <v>1</v>
      </c>
    </row>
    <row r="85" spans="1:9" s="99" customFormat="1" ht="63">
      <c r="A85" s="263" t="s">
        <v>390</v>
      </c>
      <c r="B85" s="255" t="s">
        <v>884</v>
      </c>
      <c r="C85" s="253"/>
      <c r="D85" s="209" t="s">
        <v>802</v>
      </c>
      <c r="E85" s="210"/>
      <c r="F85" s="210"/>
      <c r="G85" s="210"/>
      <c r="H85" s="210"/>
      <c r="I85" s="210"/>
    </row>
    <row r="86" spans="1:9" s="99" customFormat="1" ht="84">
      <c r="A86" s="263" t="s">
        <v>391</v>
      </c>
      <c r="B86" s="255" t="s">
        <v>885</v>
      </c>
      <c r="C86" s="253" t="s">
        <v>802</v>
      </c>
      <c r="D86" s="209"/>
      <c r="E86" s="210"/>
      <c r="F86" s="210"/>
      <c r="G86" s="210"/>
      <c r="H86" s="210"/>
      <c r="I86" s="210"/>
    </row>
    <row r="87" spans="1:19" s="100" customFormat="1" ht="63">
      <c r="A87" s="263" t="s">
        <v>393</v>
      </c>
      <c r="B87" s="254" t="s">
        <v>886</v>
      </c>
      <c r="C87" s="253" t="s">
        <v>802</v>
      </c>
      <c r="D87" s="209"/>
      <c r="E87" s="210"/>
      <c r="F87" s="210"/>
      <c r="G87" s="210"/>
      <c r="H87" s="210"/>
      <c r="I87" s="210"/>
      <c r="J87" s="99"/>
      <c r="K87" s="99"/>
      <c r="L87" s="99"/>
      <c r="M87" s="99"/>
      <c r="N87" s="99"/>
      <c r="O87" s="99"/>
      <c r="P87" s="99"/>
      <c r="Q87" s="99"/>
      <c r="R87" s="99"/>
      <c r="S87" s="99"/>
    </row>
    <row r="88" spans="1:9" s="99" customFormat="1" ht="63">
      <c r="A88" s="263" t="s">
        <v>394</v>
      </c>
      <c r="B88" s="254" t="s">
        <v>887</v>
      </c>
      <c r="C88" s="253"/>
      <c r="D88" s="209" t="s">
        <v>802</v>
      </c>
      <c r="E88" s="210"/>
      <c r="F88" s="210"/>
      <c r="G88" s="210"/>
      <c r="H88" s="210"/>
      <c r="I88" s="210"/>
    </row>
    <row r="89" spans="1:9" s="99" customFormat="1" ht="63">
      <c r="A89" s="263" t="s">
        <v>395</v>
      </c>
      <c r="B89" s="254" t="s">
        <v>888</v>
      </c>
      <c r="C89" s="253" t="s">
        <v>802</v>
      </c>
      <c r="D89" s="209"/>
      <c r="E89" s="210"/>
      <c r="F89" s="210"/>
      <c r="G89" s="210"/>
      <c r="H89" s="210"/>
      <c r="I89" s="210"/>
    </row>
    <row r="90" spans="1:9" s="99" customFormat="1" ht="42">
      <c r="A90" s="263" t="s">
        <v>396</v>
      </c>
      <c r="B90" s="254" t="s">
        <v>889</v>
      </c>
      <c r="C90" s="253" t="s">
        <v>802</v>
      </c>
      <c r="D90" s="209"/>
      <c r="E90" s="210"/>
      <c r="F90" s="210"/>
      <c r="G90" s="210"/>
      <c r="H90" s="210"/>
      <c r="I90" s="210"/>
    </row>
    <row r="91" spans="1:9" s="99" customFormat="1" ht="63">
      <c r="A91" s="263" t="s">
        <v>397</v>
      </c>
      <c r="B91" s="254" t="s">
        <v>890</v>
      </c>
      <c r="C91" s="253"/>
      <c r="D91" s="209"/>
      <c r="E91" s="210"/>
      <c r="F91" s="210"/>
      <c r="G91" s="210"/>
      <c r="H91" s="210"/>
      <c r="I91" s="210"/>
    </row>
    <row r="92" spans="1:9" s="99" customFormat="1" ht="63">
      <c r="A92" s="263" t="s">
        <v>398</v>
      </c>
      <c r="B92" s="255" t="s">
        <v>891</v>
      </c>
      <c r="C92" s="248" t="s">
        <v>802</v>
      </c>
      <c r="D92" s="210"/>
      <c r="E92" s="210"/>
      <c r="F92" s="210"/>
      <c r="G92" s="210"/>
      <c r="H92" s="210"/>
      <c r="I92" s="210"/>
    </row>
    <row r="93" spans="1:9" s="99" customFormat="1" ht="21">
      <c r="A93" s="213"/>
      <c r="B93" s="214"/>
      <c r="C93" s="215"/>
      <c r="D93" s="215"/>
      <c r="E93" s="215"/>
      <c r="F93" s="215"/>
      <c r="G93" s="215"/>
      <c r="H93" s="215"/>
      <c r="I93" s="215"/>
    </row>
    <row r="94" spans="1:9" s="99" customFormat="1" ht="21">
      <c r="A94" s="204" t="s">
        <v>830</v>
      </c>
      <c r="B94" s="205"/>
      <c r="C94" s="206"/>
      <c r="D94" s="206"/>
      <c r="E94" s="206"/>
      <c r="F94" s="206"/>
      <c r="G94" s="206"/>
      <c r="H94" s="206"/>
      <c r="I94" s="206"/>
    </row>
    <row r="95" spans="1:9" s="99" customFormat="1" ht="21">
      <c r="A95" s="288" t="s">
        <v>75</v>
      </c>
      <c r="B95" s="288" t="s">
        <v>76</v>
      </c>
      <c r="C95" s="288" t="s">
        <v>77</v>
      </c>
      <c r="D95" s="288"/>
      <c r="E95" s="291" t="s">
        <v>80</v>
      </c>
      <c r="F95" s="292"/>
      <c r="G95" s="292"/>
      <c r="H95" s="292"/>
      <c r="I95" s="293"/>
    </row>
    <row r="96" spans="1:9" s="99" customFormat="1" ht="21">
      <c r="A96" s="288"/>
      <c r="B96" s="289"/>
      <c r="C96" s="208" t="s">
        <v>315</v>
      </c>
      <c r="D96" s="208" t="s">
        <v>316</v>
      </c>
      <c r="E96" s="207">
        <v>5</v>
      </c>
      <c r="F96" s="207">
        <v>4</v>
      </c>
      <c r="G96" s="207">
        <v>3</v>
      </c>
      <c r="H96" s="207">
        <v>2</v>
      </c>
      <c r="I96" s="207">
        <v>1</v>
      </c>
    </row>
    <row r="97" spans="1:9" s="99" customFormat="1" ht="63">
      <c r="A97" s="263" t="s">
        <v>459</v>
      </c>
      <c r="B97" s="255" t="s">
        <v>892</v>
      </c>
      <c r="C97" s="253" t="s">
        <v>802</v>
      </c>
      <c r="D97" s="209"/>
      <c r="E97" s="210"/>
      <c r="F97" s="210"/>
      <c r="G97" s="210"/>
      <c r="H97" s="210"/>
      <c r="I97" s="210"/>
    </row>
    <row r="98" spans="1:9" s="99" customFormat="1" ht="21">
      <c r="A98" s="263" t="s">
        <v>460</v>
      </c>
      <c r="B98" s="255" t="s">
        <v>893</v>
      </c>
      <c r="C98" s="267" t="s">
        <v>802</v>
      </c>
      <c r="D98" s="219"/>
      <c r="E98" s="210"/>
      <c r="F98" s="210"/>
      <c r="G98" s="210"/>
      <c r="H98" s="210"/>
      <c r="I98" s="210"/>
    </row>
    <row r="99" spans="1:62" s="100" customFormat="1" ht="42">
      <c r="A99" s="263" t="s">
        <v>461</v>
      </c>
      <c r="B99" s="254" t="s">
        <v>894</v>
      </c>
      <c r="C99" s="253"/>
      <c r="D99" s="209" t="s">
        <v>802</v>
      </c>
      <c r="E99" s="210"/>
      <c r="F99" s="210"/>
      <c r="G99" s="210"/>
      <c r="H99" s="210"/>
      <c r="I99" s="210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</row>
    <row r="100" spans="1:9" s="99" customFormat="1" ht="42">
      <c r="A100" s="263" t="s">
        <v>462</v>
      </c>
      <c r="B100" s="254" t="s">
        <v>895</v>
      </c>
      <c r="C100" s="253" t="s">
        <v>802</v>
      </c>
      <c r="D100" s="209"/>
      <c r="E100" s="210"/>
      <c r="F100" s="210"/>
      <c r="G100" s="210"/>
      <c r="H100" s="210"/>
      <c r="I100" s="210"/>
    </row>
    <row r="101" spans="1:9" s="99" customFormat="1" ht="42">
      <c r="A101" s="263" t="s">
        <v>463</v>
      </c>
      <c r="B101" s="254" t="s">
        <v>896</v>
      </c>
      <c r="C101" s="253" t="s">
        <v>802</v>
      </c>
      <c r="D101" s="209"/>
      <c r="E101" s="210"/>
      <c r="F101" s="210"/>
      <c r="G101" s="210"/>
      <c r="H101" s="210"/>
      <c r="I101" s="210"/>
    </row>
    <row r="102" spans="1:9" s="99" customFormat="1" ht="42">
      <c r="A102" s="263" t="s">
        <v>464</v>
      </c>
      <c r="B102" s="254" t="s">
        <v>897</v>
      </c>
      <c r="C102" s="253"/>
      <c r="D102" s="209" t="s">
        <v>802</v>
      </c>
      <c r="E102" s="210"/>
      <c r="F102" s="210"/>
      <c r="G102" s="210"/>
      <c r="H102" s="210"/>
      <c r="I102" s="210"/>
    </row>
    <row r="103" spans="1:9" s="99" customFormat="1" ht="42">
      <c r="A103" s="263" t="s">
        <v>465</v>
      </c>
      <c r="B103" s="254" t="s">
        <v>898</v>
      </c>
      <c r="C103" s="253" t="s">
        <v>802</v>
      </c>
      <c r="D103" s="209"/>
      <c r="E103" s="210"/>
      <c r="F103" s="210"/>
      <c r="G103" s="210"/>
      <c r="H103" s="210"/>
      <c r="I103" s="210"/>
    </row>
    <row r="104" spans="1:9" s="99" customFormat="1" ht="21">
      <c r="A104" s="263" t="s">
        <v>467</v>
      </c>
      <c r="B104" s="255" t="s">
        <v>480</v>
      </c>
      <c r="C104" s="253" t="s">
        <v>802</v>
      </c>
      <c r="D104" s="209"/>
      <c r="E104" s="221"/>
      <c r="F104" s="221"/>
      <c r="G104" s="221"/>
      <c r="H104" s="221"/>
      <c r="I104" s="221"/>
    </row>
    <row r="105" spans="1:9" s="99" customFormat="1" ht="42">
      <c r="A105" s="263" t="s">
        <v>469</v>
      </c>
      <c r="B105" s="254" t="s">
        <v>899</v>
      </c>
      <c r="C105" s="253"/>
      <c r="D105" s="209"/>
      <c r="E105" s="221"/>
      <c r="F105" s="221"/>
      <c r="G105" s="221"/>
      <c r="H105" s="221"/>
      <c r="I105" s="221"/>
    </row>
    <row r="106" spans="1:9" s="99" customFormat="1" ht="42">
      <c r="A106" s="263" t="s">
        <v>471</v>
      </c>
      <c r="B106" s="255" t="s">
        <v>900</v>
      </c>
      <c r="C106" s="253"/>
      <c r="D106" s="209"/>
      <c r="E106" s="221"/>
      <c r="F106" s="221"/>
      <c r="G106" s="221"/>
      <c r="H106" s="221"/>
      <c r="I106" s="221"/>
    </row>
    <row r="107" spans="1:9" s="99" customFormat="1" ht="42">
      <c r="A107" s="263" t="s">
        <v>473</v>
      </c>
      <c r="B107" s="255" t="s">
        <v>901</v>
      </c>
      <c r="C107" s="253"/>
      <c r="D107" s="209"/>
      <c r="E107" s="221"/>
      <c r="F107" s="221"/>
      <c r="G107" s="221"/>
      <c r="H107" s="221"/>
      <c r="I107" s="221"/>
    </row>
    <row r="108" spans="1:9" s="99" customFormat="1" ht="42">
      <c r="A108" s="263" t="s">
        <v>475</v>
      </c>
      <c r="B108" s="255" t="s">
        <v>524</v>
      </c>
      <c r="C108" s="253"/>
      <c r="D108" s="209"/>
      <c r="E108" s="221"/>
      <c r="F108" s="221"/>
      <c r="G108" s="221"/>
      <c r="H108" s="221"/>
      <c r="I108" s="221"/>
    </row>
    <row r="109" spans="1:9" s="99" customFormat="1" ht="21">
      <c r="A109" s="263" t="s">
        <v>477</v>
      </c>
      <c r="B109" s="255" t="s">
        <v>902</v>
      </c>
      <c r="C109" s="253"/>
      <c r="D109" s="209"/>
      <c r="E109" s="221"/>
      <c r="F109" s="221"/>
      <c r="G109" s="221"/>
      <c r="H109" s="221"/>
      <c r="I109" s="221"/>
    </row>
    <row r="110" spans="1:9" s="99" customFormat="1" ht="21">
      <c r="A110" s="263" t="s">
        <v>479</v>
      </c>
      <c r="B110" s="255" t="s">
        <v>534</v>
      </c>
      <c r="C110" s="253" t="s">
        <v>802</v>
      </c>
      <c r="D110" s="209"/>
      <c r="E110" s="210"/>
      <c r="F110" s="210"/>
      <c r="G110" s="210"/>
      <c r="H110" s="210"/>
      <c r="I110" s="210"/>
    </row>
    <row r="111" spans="1:9" s="99" customFormat="1" ht="21">
      <c r="A111" s="197"/>
      <c r="B111" s="198"/>
      <c r="C111" s="199"/>
      <c r="D111" s="199"/>
      <c r="E111" s="199"/>
      <c r="F111" s="199"/>
      <c r="G111" s="199"/>
      <c r="H111" s="199"/>
      <c r="I111" s="199"/>
    </row>
    <row r="112" spans="1:9" s="99" customFormat="1" ht="21">
      <c r="A112" s="204" t="s">
        <v>549</v>
      </c>
      <c r="B112" s="205"/>
      <c r="C112" s="206"/>
      <c r="D112" s="206"/>
      <c r="E112" s="206"/>
      <c r="F112" s="206"/>
      <c r="G112" s="206"/>
      <c r="H112" s="206"/>
      <c r="I112" s="206"/>
    </row>
    <row r="113" spans="1:9" s="99" customFormat="1" ht="21">
      <c r="A113" s="288" t="s">
        <v>75</v>
      </c>
      <c r="B113" s="288" t="s">
        <v>76</v>
      </c>
      <c r="C113" s="288" t="s">
        <v>77</v>
      </c>
      <c r="D113" s="288"/>
      <c r="E113" s="291" t="s">
        <v>80</v>
      </c>
      <c r="F113" s="292"/>
      <c r="G113" s="292"/>
      <c r="H113" s="292"/>
      <c r="I113" s="293"/>
    </row>
    <row r="114" spans="1:9" s="99" customFormat="1" ht="21">
      <c r="A114" s="288"/>
      <c r="B114" s="289"/>
      <c r="C114" s="208" t="s">
        <v>315</v>
      </c>
      <c r="D114" s="208" t="s">
        <v>316</v>
      </c>
      <c r="E114" s="207">
        <v>5</v>
      </c>
      <c r="F114" s="207">
        <v>4</v>
      </c>
      <c r="G114" s="207">
        <v>3</v>
      </c>
      <c r="H114" s="207">
        <v>2</v>
      </c>
      <c r="I114" s="207">
        <v>1</v>
      </c>
    </row>
    <row r="115" spans="1:9" s="99" customFormat="1" ht="42">
      <c r="A115" s="263" t="s">
        <v>550</v>
      </c>
      <c r="B115" s="255" t="s">
        <v>903</v>
      </c>
      <c r="C115" s="264"/>
      <c r="D115" s="208" t="s">
        <v>802</v>
      </c>
      <c r="E115" s="210"/>
      <c r="F115" s="210"/>
      <c r="G115" s="210"/>
      <c r="H115" s="210"/>
      <c r="I115" s="210"/>
    </row>
    <row r="116" spans="1:62" s="99" customFormat="1" ht="42">
      <c r="A116" s="263" t="s">
        <v>551</v>
      </c>
      <c r="B116" s="255" t="s">
        <v>904</v>
      </c>
      <c r="C116" s="264" t="s">
        <v>802</v>
      </c>
      <c r="D116" s="222"/>
      <c r="E116" s="210"/>
      <c r="F116" s="210"/>
      <c r="G116" s="210"/>
      <c r="H116" s="210"/>
      <c r="I116" s="210"/>
      <c r="BE116" s="100"/>
      <c r="BF116" s="100"/>
      <c r="BG116" s="100"/>
      <c r="BH116" s="100"/>
      <c r="BI116" s="100"/>
      <c r="BJ116" s="100"/>
    </row>
    <row r="117" spans="1:9" s="99" customFormat="1" ht="42">
      <c r="A117" s="263" t="s">
        <v>552</v>
      </c>
      <c r="B117" s="254" t="s">
        <v>905</v>
      </c>
      <c r="C117" s="264"/>
      <c r="D117" s="208" t="s">
        <v>802</v>
      </c>
      <c r="E117" s="223"/>
      <c r="F117" s="223"/>
      <c r="G117" s="223"/>
      <c r="H117" s="223"/>
      <c r="I117" s="223"/>
    </row>
    <row r="118" spans="1:62" s="100" customFormat="1" ht="21">
      <c r="A118" s="197"/>
      <c r="B118" s="198"/>
      <c r="C118" s="199"/>
      <c r="D118" s="199"/>
      <c r="E118" s="199"/>
      <c r="F118" s="199"/>
      <c r="G118" s="199"/>
      <c r="H118" s="199"/>
      <c r="I118" s="1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</row>
    <row r="119" spans="1:9" s="99" customFormat="1" ht="21">
      <c r="A119" s="197"/>
      <c r="B119" s="198"/>
      <c r="C119" s="199"/>
      <c r="D119" s="199"/>
      <c r="E119" s="199"/>
      <c r="F119" s="199"/>
      <c r="G119" s="199"/>
      <c r="H119" s="199"/>
      <c r="I119" s="199"/>
    </row>
    <row r="120" spans="1:9" s="99" customFormat="1" ht="21">
      <c r="A120" s="204" t="s">
        <v>831</v>
      </c>
      <c r="B120" s="205"/>
      <c r="C120" s="206"/>
      <c r="D120" s="206"/>
      <c r="E120" s="206"/>
      <c r="F120" s="206"/>
      <c r="G120" s="206"/>
      <c r="H120" s="206"/>
      <c r="I120" s="206"/>
    </row>
    <row r="121" spans="1:9" s="99" customFormat="1" ht="21">
      <c r="A121" s="288" t="s">
        <v>75</v>
      </c>
      <c r="B121" s="288" t="s">
        <v>76</v>
      </c>
      <c r="C121" s="288" t="s">
        <v>77</v>
      </c>
      <c r="D121" s="288"/>
      <c r="E121" s="291" t="s">
        <v>80</v>
      </c>
      <c r="F121" s="292"/>
      <c r="G121" s="292"/>
      <c r="H121" s="292"/>
      <c r="I121" s="293"/>
    </row>
    <row r="122" spans="1:19" s="99" customFormat="1" ht="21">
      <c r="A122" s="288"/>
      <c r="B122" s="288"/>
      <c r="C122" s="208" t="s">
        <v>315</v>
      </c>
      <c r="D122" s="208" t="s">
        <v>316</v>
      </c>
      <c r="E122" s="207">
        <v>5</v>
      </c>
      <c r="F122" s="207">
        <v>4</v>
      </c>
      <c r="G122" s="207">
        <v>3</v>
      </c>
      <c r="H122" s="207">
        <v>2</v>
      </c>
      <c r="I122" s="207">
        <v>1</v>
      </c>
      <c r="K122" s="85"/>
      <c r="L122" s="85"/>
      <c r="M122" s="85"/>
      <c r="N122" s="85"/>
      <c r="O122" s="85"/>
      <c r="P122" s="85"/>
      <c r="Q122" s="85"/>
      <c r="R122" s="85"/>
      <c r="S122" s="85"/>
    </row>
    <row r="123" spans="1:56" s="99" customFormat="1" ht="21">
      <c r="A123" s="208" t="s">
        <v>576</v>
      </c>
      <c r="B123" s="258" t="s">
        <v>906</v>
      </c>
      <c r="C123" s="209" t="s">
        <v>802</v>
      </c>
      <c r="D123" s="209"/>
      <c r="E123" s="210"/>
      <c r="F123" s="210"/>
      <c r="G123" s="210"/>
      <c r="H123" s="210"/>
      <c r="I123" s="210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</row>
    <row r="124" spans="1:9" s="99" customFormat="1" ht="84">
      <c r="A124" s="263" t="s">
        <v>577</v>
      </c>
      <c r="B124" s="268" t="s">
        <v>911</v>
      </c>
      <c r="C124" s="253"/>
      <c r="D124" s="209" t="s">
        <v>802</v>
      </c>
      <c r="E124" s="210"/>
      <c r="F124" s="210"/>
      <c r="G124" s="210"/>
      <c r="H124" s="210"/>
      <c r="I124" s="210"/>
    </row>
    <row r="125" spans="1:9" s="99" customFormat="1" ht="84">
      <c r="A125" s="263" t="s">
        <v>578</v>
      </c>
      <c r="B125" s="269" t="s">
        <v>907</v>
      </c>
      <c r="C125" s="253"/>
      <c r="D125" s="209" t="s">
        <v>802</v>
      </c>
      <c r="E125" s="210"/>
      <c r="F125" s="210"/>
      <c r="G125" s="210"/>
      <c r="H125" s="210"/>
      <c r="I125" s="210"/>
    </row>
    <row r="126" spans="1:62" s="99" customFormat="1" ht="42">
      <c r="A126" s="263" t="s">
        <v>579</v>
      </c>
      <c r="B126" s="269" t="s">
        <v>908</v>
      </c>
      <c r="C126" s="253" t="s">
        <v>802</v>
      </c>
      <c r="D126" s="209"/>
      <c r="E126" s="210"/>
      <c r="F126" s="210"/>
      <c r="G126" s="210"/>
      <c r="H126" s="210"/>
      <c r="I126" s="210"/>
      <c r="BE126" s="85"/>
      <c r="BF126" s="85"/>
      <c r="BG126" s="85"/>
      <c r="BH126" s="85"/>
      <c r="BI126" s="85"/>
      <c r="BJ126" s="85"/>
    </row>
    <row r="127" spans="1:62" s="99" customFormat="1" ht="42">
      <c r="A127" s="263" t="s">
        <v>580</v>
      </c>
      <c r="B127" s="268" t="s">
        <v>909</v>
      </c>
      <c r="C127" s="253"/>
      <c r="D127" s="209" t="s">
        <v>802</v>
      </c>
      <c r="E127" s="210"/>
      <c r="F127" s="210"/>
      <c r="G127" s="210"/>
      <c r="H127" s="210"/>
      <c r="I127" s="210"/>
      <c r="BE127" s="85"/>
      <c r="BF127" s="85"/>
      <c r="BG127" s="85"/>
      <c r="BH127" s="85"/>
      <c r="BI127" s="85"/>
      <c r="BJ127" s="85"/>
    </row>
    <row r="128" spans="1:62" s="85" customFormat="1" ht="84">
      <c r="A128" s="263" t="s">
        <v>582</v>
      </c>
      <c r="B128" s="269" t="s">
        <v>910</v>
      </c>
      <c r="C128" s="253" t="s">
        <v>802</v>
      </c>
      <c r="D128" s="209"/>
      <c r="E128" s="210"/>
      <c r="F128" s="210"/>
      <c r="G128" s="210"/>
      <c r="H128" s="210"/>
      <c r="I128" s="210"/>
      <c r="J128" s="98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</row>
    <row r="129" spans="1:9" s="99" customFormat="1" ht="21">
      <c r="A129" s="197"/>
      <c r="B129" s="82"/>
      <c r="C129" s="199"/>
      <c r="D129" s="199"/>
      <c r="E129" s="199"/>
      <c r="F129" s="199"/>
      <c r="G129" s="199"/>
      <c r="H129" s="199"/>
      <c r="I129" s="199"/>
    </row>
    <row r="130" spans="1:10" s="99" customFormat="1" ht="21">
      <c r="A130" s="197"/>
      <c r="B130" s="198"/>
      <c r="C130" s="199"/>
      <c r="D130" s="199"/>
      <c r="E130" s="199"/>
      <c r="F130" s="199"/>
      <c r="G130" s="199"/>
      <c r="H130" s="199"/>
      <c r="I130" s="199"/>
      <c r="J130" s="245"/>
    </row>
    <row r="131" spans="1:62" s="99" customFormat="1" ht="21">
      <c r="A131" s="298" t="s">
        <v>619</v>
      </c>
      <c r="B131" s="298"/>
      <c r="C131" s="298"/>
      <c r="D131" s="298"/>
      <c r="E131" s="298"/>
      <c r="F131" s="298"/>
      <c r="G131" s="298"/>
      <c r="H131" s="298"/>
      <c r="I131" s="298"/>
      <c r="BE131" s="100"/>
      <c r="BF131" s="100"/>
      <c r="BG131" s="100"/>
      <c r="BH131" s="100"/>
      <c r="BI131" s="100"/>
      <c r="BJ131" s="100"/>
    </row>
    <row r="132" spans="1:19" s="99" customFormat="1" ht="21">
      <c r="A132" s="289" t="s">
        <v>75</v>
      </c>
      <c r="B132" s="289" t="s">
        <v>76</v>
      </c>
      <c r="C132" s="294" t="s">
        <v>77</v>
      </c>
      <c r="D132" s="295"/>
      <c r="E132" s="291" t="s">
        <v>80</v>
      </c>
      <c r="F132" s="292"/>
      <c r="G132" s="292"/>
      <c r="H132" s="292"/>
      <c r="I132" s="293"/>
      <c r="K132" s="98"/>
      <c r="L132" s="98"/>
      <c r="M132" s="98"/>
      <c r="N132" s="98"/>
      <c r="O132" s="98"/>
      <c r="P132" s="98"/>
      <c r="Q132" s="98"/>
      <c r="R132" s="98"/>
      <c r="S132" s="98"/>
    </row>
    <row r="133" spans="1:62" s="100" customFormat="1" ht="21">
      <c r="A133" s="297"/>
      <c r="B133" s="296"/>
      <c r="C133" s="208" t="s">
        <v>315</v>
      </c>
      <c r="D133" s="208" t="s">
        <v>316</v>
      </c>
      <c r="E133" s="207">
        <v>5</v>
      </c>
      <c r="F133" s="207">
        <v>4</v>
      </c>
      <c r="G133" s="207">
        <v>3</v>
      </c>
      <c r="H133" s="207">
        <v>2</v>
      </c>
      <c r="I133" s="207">
        <v>1</v>
      </c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  <c r="BA133" s="98"/>
      <c r="BB133" s="98"/>
      <c r="BC133" s="98"/>
      <c r="BD133" s="98"/>
      <c r="BE133" s="99"/>
      <c r="BF133" s="99"/>
      <c r="BG133" s="99"/>
      <c r="BH133" s="99"/>
      <c r="BI133" s="99"/>
      <c r="BJ133" s="99"/>
    </row>
    <row r="134" spans="1:9" s="99" customFormat="1" ht="21">
      <c r="A134" s="263" t="s">
        <v>620</v>
      </c>
      <c r="B134" s="268" t="s">
        <v>919</v>
      </c>
      <c r="C134" s="267" t="s">
        <v>802</v>
      </c>
      <c r="D134" s="219"/>
      <c r="E134" s="210"/>
      <c r="F134" s="210"/>
      <c r="G134" s="210"/>
      <c r="H134" s="210"/>
      <c r="I134" s="210"/>
    </row>
    <row r="135" spans="1:9" s="99" customFormat="1" ht="42">
      <c r="A135" s="263" t="s">
        <v>621</v>
      </c>
      <c r="B135" s="268" t="s">
        <v>912</v>
      </c>
      <c r="C135" s="267" t="s">
        <v>802</v>
      </c>
      <c r="D135" s="219"/>
      <c r="E135" s="210"/>
      <c r="F135" s="210"/>
      <c r="G135" s="210"/>
      <c r="H135" s="210"/>
      <c r="I135" s="210"/>
    </row>
    <row r="136" spans="1:9" s="99" customFormat="1" ht="63">
      <c r="A136" s="263" t="s">
        <v>622</v>
      </c>
      <c r="B136" s="269" t="s">
        <v>913</v>
      </c>
      <c r="C136" s="267"/>
      <c r="D136" s="219" t="s">
        <v>802</v>
      </c>
      <c r="E136" s="210"/>
      <c r="F136" s="210"/>
      <c r="G136" s="210"/>
      <c r="H136" s="210"/>
      <c r="I136" s="210"/>
    </row>
    <row r="137" spans="1:9" s="99" customFormat="1" ht="48.75" customHeight="1">
      <c r="A137" s="263" t="s">
        <v>623</v>
      </c>
      <c r="B137" s="269" t="s">
        <v>914</v>
      </c>
      <c r="C137" s="267" t="s">
        <v>802</v>
      </c>
      <c r="D137" s="219"/>
      <c r="E137" s="210"/>
      <c r="F137" s="210"/>
      <c r="G137" s="210"/>
      <c r="H137" s="210"/>
      <c r="I137" s="210"/>
    </row>
    <row r="138" spans="1:62" s="99" customFormat="1" ht="42">
      <c r="A138" s="263" t="s">
        <v>624</v>
      </c>
      <c r="B138" s="268" t="s">
        <v>630</v>
      </c>
      <c r="C138" s="267" t="s">
        <v>802</v>
      </c>
      <c r="D138" s="219"/>
      <c r="E138" s="210"/>
      <c r="F138" s="210"/>
      <c r="G138" s="210"/>
      <c r="H138" s="210"/>
      <c r="I138" s="210"/>
      <c r="BE138" s="98"/>
      <c r="BF138" s="98"/>
      <c r="BG138" s="98"/>
      <c r="BH138" s="98"/>
      <c r="BI138" s="98"/>
      <c r="BJ138" s="98"/>
    </row>
    <row r="139" spans="1:9" s="99" customFormat="1" ht="42">
      <c r="A139" s="263" t="s">
        <v>626</v>
      </c>
      <c r="B139" s="269" t="s">
        <v>915</v>
      </c>
      <c r="C139" s="267" t="s">
        <v>802</v>
      </c>
      <c r="D139" s="219"/>
      <c r="E139" s="210"/>
      <c r="F139" s="210"/>
      <c r="G139" s="210"/>
      <c r="H139" s="210"/>
      <c r="I139" s="210"/>
    </row>
    <row r="140" spans="1:62" s="98" customFormat="1" ht="21">
      <c r="A140" s="263" t="s">
        <v>627</v>
      </c>
      <c r="B140" s="269" t="s">
        <v>916</v>
      </c>
      <c r="C140" s="267"/>
      <c r="D140" s="219" t="s">
        <v>802</v>
      </c>
      <c r="E140" s="210"/>
      <c r="F140" s="210"/>
      <c r="G140" s="210"/>
      <c r="H140" s="210"/>
      <c r="I140" s="210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</row>
    <row r="141" spans="1:62" s="98" customFormat="1" ht="21">
      <c r="A141" s="263" t="s">
        <v>629</v>
      </c>
      <c r="B141" s="269" t="s">
        <v>917</v>
      </c>
      <c r="C141" s="267"/>
      <c r="D141" s="219"/>
      <c r="E141" s="210"/>
      <c r="F141" s="210"/>
      <c r="G141" s="210"/>
      <c r="H141" s="210"/>
      <c r="I141" s="210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</row>
    <row r="142" spans="1:62" s="98" customFormat="1" ht="21">
      <c r="A142" s="263" t="s">
        <v>631</v>
      </c>
      <c r="B142" s="269" t="s">
        <v>918</v>
      </c>
      <c r="C142" s="267"/>
      <c r="D142" s="219"/>
      <c r="E142" s="210"/>
      <c r="F142" s="210"/>
      <c r="G142" s="210"/>
      <c r="H142" s="210"/>
      <c r="I142" s="210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</row>
    <row r="143" spans="1:62" s="98" customFormat="1" ht="42">
      <c r="A143" s="263" t="s">
        <v>633</v>
      </c>
      <c r="B143" s="269" t="s">
        <v>920</v>
      </c>
      <c r="C143" s="267"/>
      <c r="D143" s="219"/>
      <c r="E143" s="210"/>
      <c r="F143" s="210"/>
      <c r="G143" s="210"/>
      <c r="H143" s="210"/>
      <c r="I143" s="210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</row>
    <row r="144" spans="1:62" s="98" customFormat="1" ht="42">
      <c r="A144" s="263" t="s">
        <v>635</v>
      </c>
      <c r="B144" s="269" t="s">
        <v>921</v>
      </c>
      <c r="C144" s="267"/>
      <c r="D144" s="219"/>
      <c r="E144" s="210"/>
      <c r="F144" s="210"/>
      <c r="G144" s="210"/>
      <c r="H144" s="210"/>
      <c r="I144" s="210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</row>
    <row r="145" spans="1:62" s="98" customFormat="1" ht="21">
      <c r="A145" s="263" t="s">
        <v>637</v>
      </c>
      <c r="B145" s="269" t="s">
        <v>922</v>
      </c>
      <c r="C145" s="267" t="s">
        <v>802</v>
      </c>
      <c r="D145" s="219"/>
      <c r="E145" s="210"/>
      <c r="F145" s="210"/>
      <c r="G145" s="210"/>
      <c r="H145" s="210"/>
      <c r="I145" s="210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</row>
    <row r="146" spans="1:9" s="99" customFormat="1" ht="21">
      <c r="A146" s="197"/>
      <c r="B146" s="198"/>
      <c r="C146" s="199"/>
      <c r="D146" s="199"/>
      <c r="E146" s="199"/>
      <c r="F146" s="199"/>
      <c r="G146" s="199"/>
      <c r="H146" s="199"/>
      <c r="I146" s="199"/>
    </row>
    <row r="147" spans="1:9" s="99" customFormat="1" ht="21">
      <c r="A147" s="197"/>
      <c r="B147" s="198"/>
      <c r="C147" s="199"/>
      <c r="D147" s="199"/>
      <c r="E147" s="199"/>
      <c r="F147" s="199"/>
      <c r="G147" s="199"/>
      <c r="H147" s="199"/>
      <c r="I147" s="199"/>
    </row>
    <row r="148" spans="1:9" s="99" customFormat="1" ht="21">
      <c r="A148" s="197"/>
      <c r="B148" s="198"/>
      <c r="C148" s="199"/>
      <c r="D148" s="199"/>
      <c r="E148" s="199"/>
      <c r="F148" s="199"/>
      <c r="G148" s="199"/>
      <c r="H148" s="199"/>
      <c r="I148" s="199"/>
    </row>
    <row r="149" spans="1:19" s="99" customFormat="1" ht="44.25" customHeight="1">
      <c r="A149" s="197"/>
      <c r="B149" s="198"/>
      <c r="C149" s="199"/>
      <c r="D149" s="199"/>
      <c r="E149" s="199"/>
      <c r="F149" s="199"/>
      <c r="G149" s="199"/>
      <c r="H149" s="199"/>
      <c r="I149" s="199"/>
      <c r="K149" s="245"/>
      <c r="L149" s="245"/>
      <c r="M149" s="245"/>
      <c r="N149" s="245"/>
      <c r="O149" s="100"/>
      <c r="P149" s="100"/>
      <c r="Q149" s="100"/>
      <c r="R149" s="100"/>
      <c r="S149" s="100"/>
    </row>
    <row r="150" spans="1:56" s="99" customFormat="1" ht="21">
      <c r="A150" s="197"/>
      <c r="B150" s="198"/>
      <c r="C150" s="199"/>
      <c r="D150" s="199"/>
      <c r="E150" s="199"/>
      <c r="F150" s="199"/>
      <c r="G150" s="199"/>
      <c r="H150" s="199"/>
      <c r="I150" s="199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</row>
    <row r="151" spans="1:9" s="99" customFormat="1" ht="21">
      <c r="A151" s="197"/>
      <c r="B151" s="198"/>
      <c r="C151" s="199"/>
      <c r="D151" s="199"/>
      <c r="E151" s="199"/>
      <c r="F151" s="199"/>
      <c r="G151" s="199"/>
      <c r="H151" s="199"/>
      <c r="I151" s="199"/>
    </row>
    <row r="152" spans="1:9" s="99" customFormat="1" ht="21">
      <c r="A152" s="197"/>
      <c r="B152" s="198"/>
      <c r="C152" s="199"/>
      <c r="D152" s="199"/>
      <c r="E152" s="199"/>
      <c r="F152" s="199"/>
      <c r="G152" s="199"/>
      <c r="H152" s="199"/>
      <c r="I152" s="199"/>
    </row>
    <row r="153" spans="1:62" s="99" customFormat="1" ht="21">
      <c r="A153" s="197"/>
      <c r="B153" s="198"/>
      <c r="C153" s="199"/>
      <c r="D153" s="199"/>
      <c r="E153" s="199"/>
      <c r="F153" s="199"/>
      <c r="G153" s="199"/>
      <c r="H153" s="199"/>
      <c r="I153" s="199"/>
      <c r="BE153" s="100"/>
      <c r="BF153" s="100"/>
      <c r="BG153" s="100"/>
      <c r="BH153" s="100"/>
      <c r="BI153" s="100"/>
      <c r="BJ153" s="100"/>
    </row>
    <row r="154" spans="1:10" s="99" customFormat="1" ht="21">
      <c r="A154" s="197"/>
      <c r="B154" s="198"/>
      <c r="C154" s="199"/>
      <c r="D154" s="199"/>
      <c r="E154" s="199"/>
      <c r="F154" s="199"/>
      <c r="G154" s="199"/>
      <c r="H154" s="199"/>
      <c r="I154" s="199"/>
      <c r="J154" s="245"/>
    </row>
    <row r="155" spans="1:62" s="100" customFormat="1" ht="21">
      <c r="A155" s="197"/>
      <c r="B155" s="198"/>
      <c r="C155" s="199"/>
      <c r="D155" s="199"/>
      <c r="E155" s="199"/>
      <c r="F155" s="199"/>
      <c r="G155" s="199"/>
      <c r="H155" s="199"/>
      <c r="I155" s="1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</row>
    <row r="156" spans="1:9" s="99" customFormat="1" ht="21">
      <c r="A156" s="197"/>
      <c r="B156" s="198"/>
      <c r="C156" s="199"/>
      <c r="D156" s="199"/>
      <c r="E156" s="199"/>
      <c r="F156" s="199"/>
      <c r="G156" s="199"/>
      <c r="H156" s="199"/>
      <c r="I156" s="199"/>
    </row>
    <row r="157" spans="1:9" s="99" customFormat="1" ht="21">
      <c r="A157" s="197"/>
      <c r="B157" s="198"/>
      <c r="C157" s="199"/>
      <c r="D157" s="199"/>
      <c r="E157" s="199"/>
      <c r="F157" s="199"/>
      <c r="G157" s="199"/>
      <c r="H157" s="199"/>
      <c r="I157" s="199"/>
    </row>
    <row r="158" spans="1:9" s="99" customFormat="1" ht="21">
      <c r="A158" s="197"/>
      <c r="B158" s="198"/>
      <c r="C158" s="199"/>
      <c r="D158" s="199"/>
      <c r="E158" s="199"/>
      <c r="F158" s="199"/>
      <c r="G158" s="199"/>
      <c r="H158" s="199"/>
      <c r="I158" s="199"/>
    </row>
    <row r="159" spans="1:9" s="99" customFormat="1" ht="21">
      <c r="A159" s="197"/>
      <c r="B159" s="198"/>
      <c r="C159" s="199"/>
      <c r="D159" s="199"/>
      <c r="E159" s="199"/>
      <c r="F159" s="199"/>
      <c r="G159" s="199"/>
      <c r="H159" s="199"/>
      <c r="I159" s="199"/>
    </row>
    <row r="160" spans="1:9" s="99" customFormat="1" ht="21">
      <c r="A160" s="197"/>
      <c r="B160" s="198"/>
      <c r="C160" s="199"/>
      <c r="D160" s="199"/>
      <c r="E160" s="199"/>
      <c r="F160" s="199"/>
      <c r="G160" s="199"/>
      <c r="H160" s="199"/>
      <c r="I160" s="199"/>
    </row>
    <row r="161" spans="1:9" s="99" customFormat="1" ht="21">
      <c r="A161" s="197"/>
      <c r="B161" s="198"/>
      <c r="C161" s="199"/>
      <c r="D161" s="199"/>
      <c r="E161" s="199"/>
      <c r="F161" s="199"/>
      <c r="G161" s="199"/>
      <c r="H161" s="199"/>
      <c r="I161" s="199"/>
    </row>
    <row r="162" spans="1:9" s="99" customFormat="1" ht="21">
      <c r="A162" s="197"/>
      <c r="B162" s="198"/>
      <c r="C162" s="199"/>
      <c r="D162" s="199"/>
      <c r="E162" s="199"/>
      <c r="F162" s="199"/>
      <c r="G162" s="199"/>
      <c r="H162" s="199"/>
      <c r="I162" s="199"/>
    </row>
    <row r="163" spans="1:9" s="99" customFormat="1" ht="21">
      <c r="A163" s="197"/>
      <c r="B163" s="198"/>
      <c r="C163" s="199"/>
      <c r="D163" s="199"/>
      <c r="E163" s="199"/>
      <c r="F163" s="199"/>
      <c r="G163" s="199"/>
      <c r="H163" s="199"/>
      <c r="I163" s="199"/>
    </row>
    <row r="164" spans="1:9" s="99" customFormat="1" ht="21">
      <c r="A164" s="197"/>
      <c r="B164" s="198"/>
      <c r="C164" s="199"/>
      <c r="D164" s="199"/>
      <c r="E164" s="199"/>
      <c r="F164" s="199"/>
      <c r="G164" s="199"/>
      <c r="H164" s="199"/>
      <c r="I164" s="199"/>
    </row>
    <row r="165" spans="1:9" s="99" customFormat="1" ht="21">
      <c r="A165" s="197"/>
      <c r="B165" s="198"/>
      <c r="C165" s="199"/>
      <c r="D165" s="199"/>
      <c r="E165" s="199"/>
      <c r="F165" s="199"/>
      <c r="G165" s="199"/>
      <c r="H165" s="199"/>
      <c r="I165" s="199"/>
    </row>
    <row r="166" spans="1:9" s="99" customFormat="1" ht="21">
      <c r="A166" s="197"/>
      <c r="B166" s="198"/>
      <c r="C166" s="199"/>
      <c r="D166" s="199"/>
      <c r="E166" s="199"/>
      <c r="F166" s="199"/>
      <c r="G166" s="199"/>
      <c r="H166" s="199"/>
      <c r="I166" s="199"/>
    </row>
    <row r="167" spans="1:19" s="99" customFormat="1" ht="21">
      <c r="A167" s="197"/>
      <c r="B167" s="198"/>
      <c r="C167" s="199"/>
      <c r="D167" s="199"/>
      <c r="E167" s="199"/>
      <c r="F167" s="199"/>
      <c r="G167" s="199"/>
      <c r="H167" s="199"/>
      <c r="I167" s="199"/>
      <c r="K167" s="100"/>
      <c r="L167" s="100"/>
      <c r="M167" s="100"/>
      <c r="N167" s="100"/>
      <c r="O167" s="100"/>
      <c r="P167" s="100"/>
      <c r="Q167" s="100"/>
      <c r="R167" s="100"/>
      <c r="S167" s="100"/>
    </row>
    <row r="168" spans="1:56" s="99" customFormat="1" ht="21">
      <c r="A168" s="197"/>
      <c r="B168" s="198"/>
      <c r="C168" s="199"/>
      <c r="D168" s="199"/>
      <c r="E168" s="199"/>
      <c r="F168" s="199"/>
      <c r="G168" s="199"/>
      <c r="H168" s="199"/>
      <c r="I168" s="199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</row>
    <row r="169" spans="1:2" s="99" customFormat="1" ht="21">
      <c r="A169" s="83"/>
      <c r="B169" s="84"/>
    </row>
    <row r="170" spans="1:2" s="99" customFormat="1" ht="21">
      <c r="A170" s="83"/>
      <c r="B170" s="84"/>
    </row>
    <row r="171" spans="1:62" s="99" customFormat="1" ht="21">
      <c r="A171" s="83"/>
      <c r="B171" s="84"/>
      <c r="BE171" s="100"/>
      <c r="BF171" s="100"/>
      <c r="BG171" s="100"/>
      <c r="BH171" s="100"/>
      <c r="BI171" s="100"/>
      <c r="BJ171" s="100"/>
    </row>
    <row r="172" spans="1:2" s="99" customFormat="1" ht="21">
      <c r="A172" s="83"/>
      <c r="B172" s="84"/>
    </row>
    <row r="173" spans="1:62" s="100" customFormat="1" ht="21">
      <c r="A173" s="83"/>
      <c r="B173" s="84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</row>
    <row r="174" spans="1:2" s="99" customFormat="1" ht="21">
      <c r="A174" s="83"/>
      <c r="B174" s="84"/>
    </row>
    <row r="175" spans="1:2" s="99" customFormat="1" ht="21">
      <c r="A175" s="83"/>
      <c r="B175" s="84"/>
    </row>
    <row r="176" spans="1:2" s="99" customFormat="1" ht="21">
      <c r="A176" s="83"/>
      <c r="B176" s="84"/>
    </row>
    <row r="177" spans="1:2" s="99" customFormat="1" ht="21">
      <c r="A177" s="83"/>
      <c r="B177" s="84"/>
    </row>
    <row r="178" spans="1:2" s="99" customFormat="1" ht="21">
      <c r="A178" s="83"/>
      <c r="B178" s="84"/>
    </row>
    <row r="179" spans="1:2" s="99" customFormat="1" ht="21">
      <c r="A179" s="83"/>
      <c r="B179" s="84"/>
    </row>
    <row r="180" spans="1:2" s="99" customFormat="1" ht="21">
      <c r="A180" s="83"/>
      <c r="B180" s="84"/>
    </row>
    <row r="181" spans="1:2" s="99" customFormat="1" ht="21">
      <c r="A181" s="83"/>
      <c r="B181" s="84"/>
    </row>
    <row r="182" spans="1:2" s="99" customFormat="1" ht="21">
      <c r="A182" s="83"/>
      <c r="B182" s="84"/>
    </row>
    <row r="183" spans="1:2" s="99" customFormat="1" ht="21">
      <c r="A183" s="83"/>
      <c r="B183" s="84"/>
    </row>
    <row r="184" spans="1:2" s="99" customFormat="1" ht="21">
      <c r="A184" s="83"/>
      <c r="B184" s="84"/>
    </row>
    <row r="185" spans="1:2" s="99" customFormat="1" ht="21">
      <c r="A185" s="83"/>
      <c r="B185" s="84"/>
    </row>
    <row r="186" spans="1:2" s="99" customFormat="1" ht="21">
      <c r="A186" s="83"/>
      <c r="B186" s="84"/>
    </row>
    <row r="187" spans="1:2" s="99" customFormat="1" ht="21">
      <c r="A187" s="83"/>
      <c r="B187" s="84"/>
    </row>
    <row r="188" spans="1:2" s="99" customFormat="1" ht="21">
      <c r="A188" s="83"/>
      <c r="B188" s="84"/>
    </row>
    <row r="189" spans="1:2" s="99" customFormat="1" ht="21">
      <c r="A189" s="83"/>
      <c r="B189" s="84"/>
    </row>
    <row r="190" spans="1:9" s="99" customFormat="1" ht="23.25">
      <c r="A190" s="4"/>
      <c r="B190" s="5"/>
      <c r="C190" s="1"/>
      <c r="D190" s="1"/>
      <c r="E190" s="1"/>
      <c r="F190" s="1"/>
      <c r="G190" s="1"/>
      <c r="H190" s="1"/>
      <c r="I190" s="1"/>
    </row>
    <row r="191" spans="1:9" s="99" customFormat="1" ht="23.25">
      <c r="A191" s="4"/>
      <c r="B191" s="5"/>
      <c r="C191" s="1"/>
      <c r="D191" s="1"/>
      <c r="E191" s="1"/>
      <c r="F191" s="1"/>
      <c r="G191" s="1"/>
      <c r="H191" s="1"/>
      <c r="I191" s="1"/>
    </row>
    <row r="192" spans="1:9" s="99" customFormat="1" ht="23.25">
      <c r="A192" s="4"/>
      <c r="B192" s="5"/>
      <c r="C192" s="1"/>
      <c r="D192" s="1"/>
      <c r="E192" s="1"/>
      <c r="F192" s="1"/>
      <c r="G192" s="1"/>
      <c r="H192" s="1"/>
      <c r="I192" s="1"/>
    </row>
    <row r="193" spans="1:9" s="99" customFormat="1" ht="23.25">
      <c r="A193" s="4"/>
      <c r="B193" s="5"/>
      <c r="C193" s="1"/>
      <c r="D193" s="1"/>
      <c r="E193" s="1"/>
      <c r="F193" s="1"/>
      <c r="G193" s="1"/>
      <c r="H193" s="1"/>
      <c r="I193" s="1"/>
    </row>
    <row r="194" spans="1:9" s="99" customFormat="1" ht="23.25">
      <c r="A194" s="4"/>
      <c r="B194" s="5"/>
      <c r="C194" s="1"/>
      <c r="D194" s="1"/>
      <c r="E194" s="1"/>
      <c r="F194" s="1"/>
      <c r="G194" s="1"/>
      <c r="H194" s="1"/>
      <c r="I194" s="1"/>
    </row>
    <row r="195" spans="1:9" s="99" customFormat="1" ht="23.25">
      <c r="A195" s="4"/>
      <c r="B195" s="5"/>
      <c r="C195" s="1"/>
      <c r="D195" s="1"/>
      <c r="E195" s="1"/>
      <c r="F195" s="1"/>
      <c r="G195" s="1"/>
      <c r="H195" s="1"/>
      <c r="I195" s="1"/>
    </row>
    <row r="196" spans="1:9" s="99" customFormat="1" ht="23.25">
      <c r="A196" s="4"/>
      <c r="B196" s="5"/>
      <c r="C196" s="1"/>
      <c r="D196" s="1"/>
      <c r="E196" s="1"/>
      <c r="F196" s="1"/>
      <c r="G196" s="1"/>
      <c r="H196" s="1"/>
      <c r="I196" s="1"/>
    </row>
    <row r="197" spans="1:9" s="99" customFormat="1" ht="23.25">
      <c r="A197" s="4"/>
      <c r="B197" s="5"/>
      <c r="C197" s="1"/>
      <c r="D197" s="1"/>
      <c r="E197" s="1"/>
      <c r="F197" s="1"/>
      <c r="G197" s="1"/>
      <c r="H197" s="1"/>
      <c r="I197" s="1"/>
    </row>
    <row r="198" spans="1:9" s="99" customFormat="1" ht="23.25">
      <c r="A198" s="4"/>
      <c r="B198" s="5"/>
      <c r="C198" s="1"/>
      <c r="D198" s="1"/>
      <c r="E198" s="1"/>
      <c r="F198" s="1"/>
      <c r="G198" s="1"/>
      <c r="H198" s="1"/>
      <c r="I198" s="1"/>
    </row>
    <row r="199" spans="1:9" s="99" customFormat="1" ht="23.25">
      <c r="A199" s="4"/>
      <c r="B199" s="5"/>
      <c r="C199" s="1"/>
      <c r="D199" s="1"/>
      <c r="E199" s="1"/>
      <c r="F199" s="1"/>
      <c r="G199" s="1"/>
      <c r="H199" s="1"/>
      <c r="I199" s="1"/>
    </row>
    <row r="200" spans="1:9" s="99" customFormat="1" ht="23.25">
      <c r="A200" s="4"/>
      <c r="B200" s="5"/>
      <c r="C200" s="1"/>
      <c r="D200" s="1"/>
      <c r="E200" s="1"/>
      <c r="F200" s="1"/>
      <c r="G200" s="1"/>
      <c r="H200" s="1"/>
      <c r="I200" s="1"/>
    </row>
    <row r="201" spans="1:9" s="99" customFormat="1" ht="23.25">
      <c r="A201" s="4"/>
      <c r="B201" s="5"/>
      <c r="C201" s="1"/>
      <c r="D201" s="1"/>
      <c r="E201" s="1"/>
      <c r="F201" s="1"/>
      <c r="G201" s="1"/>
      <c r="H201" s="1"/>
      <c r="I201" s="1"/>
    </row>
    <row r="202" spans="1:9" s="99" customFormat="1" ht="23.25">
      <c r="A202" s="4"/>
      <c r="B202" s="5"/>
      <c r="C202" s="1"/>
      <c r="D202" s="1"/>
      <c r="E202" s="1"/>
      <c r="F202" s="1"/>
      <c r="G202" s="1"/>
      <c r="H202" s="1"/>
      <c r="I202" s="1"/>
    </row>
    <row r="203" spans="1:9" s="99" customFormat="1" ht="23.25">
      <c r="A203" s="4"/>
      <c r="B203" s="5"/>
      <c r="C203" s="1"/>
      <c r="D203" s="1"/>
      <c r="E203" s="1"/>
      <c r="F203" s="1"/>
      <c r="G203" s="1"/>
      <c r="H203" s="1"/>
      <c r="I203" s="1"/>
    </row>
    <row r="204" spans="1:9" s="99" customFormat="1" ht="23.25">
      <c r="A204" s="4"/>
      <c r="B204" s="5"/>
      <c r="C204" s="1"/>
      <c r="D204" s="1"/>
      <c r="E204" s="1"/>
      <c r="F204" s="1"/>
      <c r="G204" s="1"/>
      <c r="H204" s="1"/>
      <c r="I204" s="1"/>
    </row>
    <row r="205" spans="1:9" s="99" customFormat="1" ht="23.25">
      <c r="A205" s="4"/>
      <c r="B205" s="5"/>
      <c r="C205" s="1"/>
      <c r="D205" s="1"/>
      <c r="E205" s="1"/>
      <c r="F205" s="1"/>
      <c r="G205" s="1"/>
      <c r="H205" s="1"/>
      <c r="I205" s="1"/>
    </row>
    <row r="206" spans="1:9" s="99" customFormat="1" ht="23.25">
      <c r="A206" s="4"/>
      <c r="B206" s="5"/>
      <c r="C206" s="1"/>
      <c r="D206" s="1"/>
      <c r="E206" s="1"/>
      <c r="F206" s="1"/>
      <c r="G206" s="1"/>
      <c r="H206" s="1"/>
      <c r="I206" s="1"/>
    </row>
    <row r="207" spans="1:9" s="99" customFormat="1" ht="23.25">
      <c r="A207" s="4"/>
      <c r="B207" s="5"/>
      <c r="C207" s="1"/>
      <c r="D207" s="1"/>
      <c r="E207" s="1"/>
      <c r="F207" s="1"/>
      <c r="G207" s="1"/>
      <c r="H207" s="1"/>
      <c r="I207" s="1"/>
    </row>
    <row r="208" spans="1:9" s="99" customFormat="1" ht="23.25">
      <c r="A208" s="4"/>
      <c r="B208" s="5"/>
      <c r="C208" s="1"/>
      <c r="D208" s="1"/>
      <c r="E208" s="1"/>
      <c r="F208" s="1"/>
      <c r="G208" s="1"/>
      <c r="H208" s="1"/>
      <c r="I208" s="1"/>
    </row>
    <row r="209" spans="1:10" s="99" customFormat="1" ht="23.25">
      <c r="A209" s="4"/>
      <c r="B209" s="5"/>
      <c r="C209" s="1"/>
      <c r="D209" s="1"/>
      <c r="E209" s="1"/>
      <c r="F209" s="1"/>
      <c r="G209" s="1"/>
      <c r="H209" s="1"/>
      <c r="I209" s="1"/>
      <c r="J209" s="1"/>
    </row>
    <row r="210" spans="1:10" s="99" customFormat="1" ht="23.25">
      <c r="A210" s="4"/>
      <c r="B210" s="5"/>
      <c r="C210" s="1"/>
      <c r="D210" s="1"/>
      <c r="E210" s="1"/>
      <c r="F210" s="1"/>
      <c r="G210" s="1"/>
      <c r="H210" s="1"/>
      <c r="I210" s="1"/>
      <c r="J210" s="1"/>
    </row>
    <row r="211" spans="1:10" s="99" customFormat="1" ht="23.25">
      <c r="A211" s="4"/>
      <c r="B211" s="5"/>
      <c r="C211" s="1"/>
      <c r="D211" s="1"/>
      <c r="E211" s="1"/>
      <c r="F211" s="1"/>
      <c r="G211" s="1"/>
      <c r="H211" s="1"/>
      <c r="I211" s="1"/>
      <c r="J211" s="1"/>
    </row>
    <row r="212" spans="1:10" s="99" customFormat="1" ht="23.25">
      <c r="A212" s="4"/>
      <c r="B212" s="5"/>
      <c r="C212" s="1"/>
      <c r="D212" s="1"/>
      <c r="E212" s="1"/>
      <c r="F212" s="1"/>
      <c r="G212" s="1"/>
      <c r="H212" s="1"/>
      <c r="I212" s="1"/>
      <c r="J212" s="1"/>
    </row>
    <row r="213" spans="1:10" s="99" customFormat="1" ht="23.25">
      <c r="A213" s="4"/>
      <c r="B213" s="5"/>
      <c r="C213" s="1"/>
      <c r="D213" s="1"/>
      <c r="E213" s="1"/>
      <c r="F213" s="1"/>
      <c r="G213" s="1"/>
      <c r="H213" s="1"/>
      <c r="I213" s="1"/>
      <c r="J213" s="1"/>
    </row>
    <row r="214" spans="1:10" s="99" customFormat="1" ht="23.25">
      <c r="A214" s="4"/>
      <c r="B214" s="5"/>
      <c r="C214" s="1"/>
      <c r="D214" s="1"/>
      <c r="E214" s="1"/>
      <c r="F214" s="1"/>
      <c r="G214" s="1"/>
      <c r="H214" s="1"/>
      <c r="I214" s="1"/>
      <c r="J214" s="1"/>
    </row>
    <row r="215" spans="1:10" s="99" customFormat="1" ht="23.25">
      <c r="A215" s="4"/>
      <c r="B215" s="5"/>
      <c r="C215" s="1"/>
      <c r="D215" s="1"/>
      <c r="E215" s="1"/>
      <c r="F215" s="1"/>
      <c r="G215" s="1"/>
      <c r="H215" s="1"/>
      <c r="I215" s="1"/>
      <c r="J215" s="1"/>
    </row>
    <row r="216" spans="1:10" s="99" customFormat="1" ht="23.25">
      <c r="A216" s="4"/>
      <c r="B216" s="5"/>
      <c r="C216" s="1"/>
      <c r="D216" s="1"/>
      <c r="E216" s="1"/>
      <c r="F216" s="1"/>
      <c r="G216" s="1"/>
      <c r="H216" s="1"/>
      <c r="I216" s="1"/>
      <c r="J216" s="1"/>
    </row>
    <row r="217" spans="1:10" s="99" customFormat="1" ht="23.25">
      <c r="A217" s="4"/>
      <c r="B217" s="5"/>
      <c r="C217" s="1"/>
      <c r="D217" s="1"/>
      <c r="E217" s="1"/>
      <c r="F217" s="1"/>
      <c r="G217" s="1"/>
      <c r="H217" s="1"/>
      <c r="I217" s="1"/>
      <c r="J217" s="1"/>
    </row>
    <row r="218" spans="1:10" s="99" customFormat="1" ht="23.25">
      <c r="A218" s="4"/>
      <c r="B218" s="5"/>
      <c r="C218" s="1"/>
      <c r="D218" s="1"/>
      <c r="E218" s="1"/>
      <c r="F218" s="1"/>
      <c r="G218" s="1"/>
      <c r="H218" s="1"/>
      <c r="I218" s="1"/>
      <c r="J218" s="1"/>
    </row>
    <row r="219" spans="1:10" s="99" customFormat="1" ht="23.25">
      <c r="A219" s="4"/>
      <c r="B219" s="5"/>
      <c r="C219" s="1"/>
      <c r="D219" s="1"/>
      <c r="E219" s="1"/>
      <c r="F219" s="1"/>
      <c r="G219" s="1"/>
      <c r="H219" s="1"/>
      <c r="I219" s="1"/>
      <c r="J219" s="1"/>
    </row>
    <row r="220" spans="1:10" s="99" customFormat="1" ht="23.25">
      <c r="A220" s="4"/>
      <c r="B220" s="5"/>
      <c r="C220" s="1"/>
      <c r="D220" s="1"/>
      <c r="E220" s="1"/>
      <c r="F220" s="1"/>
      <c r="G220" s="1"/>
      <c r="H220" s="1"/>
      <c r="I220" s="1"/>
      <c r="J220" s="1"/>
    </row>
    <row r="221" spans="1:10" s="99" customFormat="1" ht="23.25">
      <c r="A221" s="4"/>
      <c r="B221" s="5"/>
      <c r="C221" s="1"/>
      <c r="D221" s="1"/>
      <c r="E221" s="1"/>
      <c r="F221" s="1"/>
      <c r="G221" s="1"/>
      <c r="H221" s="1"/>
      <c r="I221" s="1"/>
      <c r="J221" s="1"/>
    </row>
    <row r="222" spans="1:19" s="99" customFormat="1" ht="23.25">
      <c r="A222" s="4"/>
      <c r="B222" s="5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56" s="99" customFormat="1" ht="23.25">
      <c r="A223" s="4"/>
      <c r="B223" s="5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s="99" customFormat="1" ht="23.25">
      <c r="A224" s="4"/>
      <c r="B224" s="5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s="99" customFormat="1" ht="23.25">
      <c r="A225" s="4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62" s="99" customFormat="1" ht="23.25">
      <c r="A226" s="4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</row>
    <row r="227" spans="1:62" s="99" customFormat="1" ht="23.25">
      <c r="A227" s="4"/>
      <c r="B227" s="5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</row>
  </sheetData>
  <sheetProtection/>
  <mergeCells count="56">
    <mergeCell ref="A113:A114"/>
    <mergeCell ref="B113:B114"/>
    <mergeCell ref="C113:D113"/>
    <mergeCell ref="A131:I131"/>
    <mergeCell ref="A95:A96"/>
    <mergeCell ref="B95:B96"/>
    <mergeCell ref="C132:D132"/>
    <mergeCell ref="B132:B133"/>
    <mergeCell ref="A132:A133"/>
    <mergeCell ref="E113:I113"/>
    <mergeCell ref="E95:I95"/>
    <mergeCell ref="A83:A84"/>
    <mergeCell ref="B83:B84"/>
    <mergeCell ref="C83:D83"/>
    <mergeCell ref="E83:I83"/>
    <mergeCell ref="C95:D95"/>
    <mergeCell ref="E70:I70"/>
    <mergeCell ref="E54:I54"/>
    <mergeCell ref="E132:I132"/>
    <mergeCell ref="E121:I121"/>
    <mergeCell ref="A121:A122"/>
    <mergeCell ref="B121:B122"/>
    <mergeCell ref="C121:D121"/>
    <mergeCell ref="A54:A55"/>
    <mergeCell ref="B54:B55"/>
    <mergeCell ref="C54:D54"/>
    <mergeCell ref="A53:I53"/>
    <mergeCell ref="A70:A71"/>
    <mergeCell ref="B70:B71"/>
    <mergeCell ref="C70:D70"/>
    <mergeCell ref="B21:B22"/>
    <mergeCell ref="C21:D21"/>
    <mergeCell ref="A46:A47"/>
    <mergeCell ref="B46:B47"/>
    <mergeCell ref="C46:D46"/>
    <mergeCell ref="E46:I46"/>
    <mergeCell ref="A8:I8"/>
    <mergeCell ref="A10:I10"/>
    <mergeCell ref="A11:I11"/>
    <mergeCell ref="A15:H15"/>
    <mergeCell ref="E21:I21"/>
    <mergeCell ref="A36:A37"/>
    <mergeCell ref="B36:B37"/>
    <mergeCell ref="C36:D36"/>
    <mergeCell ref="E36:I36"/>
    <mergeCell ref="A21:A22"/>
    <mergeCell ref="A13:H13"/>
    <mergeCell ref="A16:H16"/>
    <mergeCell ref="A17:H17"/>
    <mergeCell ref="A6:F6"/>
    <mergeCell ref="A7:I7"/>
    <mergeCell ref="A1:I1"/>
    <mergeCell ref="A2:I2"/>
    <mergeCell ref="A3:I3"/>
    <mergeCell ref="A9:F9"/>
    <mergeCell ref="A12:F12"/>
  </mergeCells>
  <printOptions/>
  <pageMargins left="1.29921259842519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74"/>
  <sheetViews>
    <sheetView workbookViewId="0" topLeftCell="A1">
      <selection activeCell="B3" sqref="B3"/>
    </sheetView>
  </sheetViews>
  <sheetFormatPr defaultColWidth="9.140625" defaultRowHeight="15"/>
  <cols>
    <col min="1" max="1" width="6.28125" style="82" customWidth="1"/>
    <col min="2" max="2" width="69.00390625" style="82" customWidth="1"/>
    <col min="3" max="42" width="3.57421875" style="82" customWidth="1"/>
    <col min="43" max="43" width="7.7109375" style="82" customWidth="1"/>
    <col min="44" max="44" width="9.00390625" style="82" customWidth="1"/>
    <col min="45" max="45" width="7.7109375" style="82" customWidth="1"/>
    <col min="46" max="47" width="9.421875" style="82" customWidth="1"/>
    <col min="48" max="16384" width="9.00390625" style="82" customWidth="1"/>
  </cols>
  <sheetData>
    <row r="1" spans="1:46" ht="21">
      <c r="A1" s="309" t="s">
        <v>932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182"/>
      <c r="AR1" s="196"/>
      <c r="AS1" s="196"/>
      <c r="AT1" s="196"/>
    </row>
    <row r="2" spans="1:46" ht="21">
      <c r="A2" s="309" t="s">
        <v>702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182"/>
      <c r="AR2" s="196"/>
      <c r="AS2" s="196"/>
      <c r="AT2" s="196"/>
    </row>
    <row r="3" spans="1:46" ht="21">
      <c r="A3" s="231" t="s">
        <v>703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182"/>
      <c r="AR3" s="196"/>
      <c r="AS3" s="196"/>
      <c r="AT3" s="196"/>
    </row>
    <row r="4" spans="1:46" s="86" customFormat="1" ht="21">
      <c r="A4" s="232" t="s">
        <v>704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4"/>
      <c r="AR4" s="234"/>
      <c r="AS4" s="233"/>
      <c r="AT4" s="233"/>
    </row>
    <row r="5" spans="1:46" s="115" customFormat="1" ht="22.5" customHeight="1">
      <c r="A5" s="310" t="s">
        <v>75</v>
      </c>
      <c r="B5" s="312" t="s">
        <v>76</v>
      </c>
      <c r="C5" s="299" t="s">
        <v>693</v>
      </c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109"/>
      <c r="AR5" s="314" t="s">
        <v>694</v>
      </c>
      <c r="AS5" s="315"/>
      <c r="AT5" s="182"/>
    </row>
    <row r="6" spans="1:46" s="115" customFormat="1" ht="22.5" customHeight="1">
      <c r="A6" s="311"/>
      <c r="B6" s="313"/>
      <c r="C6" s="235">
        <v>1</v>
      </c>
      <c r="D6" s="236">
        <v>2</v>
      </c>
      <c r="E6" s="236">
        <v>3</v>
      </c>
      <c r="F6" s="236">
        <v>4</v>
      </c>
      <c r="G6" s="236">
        <v>5</v>
      </c>
      <c r="H6" s="236">
        <v>6</v>
      </c>
      <c r="I6" s="236">
        <v>7</v>
      </c>
      <c r="J6" s="236">
        <v>8</v>
      </c>
      <c r="K6" s="236">
        <v>9</v>
      </c>
      <c r="L6" s="236">
        <v>10</v>
      </c>
      <c r="M6" s="236">
        <v>11</v>
      </c>
      <c r="N6" s="236">
        <v>12</v>
      </c>
      <c r="O6" s="236">
        <v>13</v>
      </c>
      <c r="P6" s="236">
        <v>14</v>
      </c>
      <c r="Q6" s="236">
        <v>15</v>
      </c>
      <c r="R6" s="236">
        <v>16</v>
      </c>
      <c r="S6" s="236">
        <v>17</v>
      </c>
      <c r="T6" s="236">
        <v>18</v>
      </c>
      <c r="U6" s="236">
        <v>19</v>
      </c>
      <c r="V6" s="236">
        <v>20</v>
      </c>
      <c r="W6" s="236">
        <v>21</v>
      </c>
      <c r="X6" s="236">
        <v>22</v>
      </c>
      <c r="Y6" s="236">
        <v>23</v>
      </c>
      <c r="Z6" s="236">
        <v>24</v>
      </c>
      <c r="AA6" s="236">
        <v>25</v>
      </c>
      <c r="AB6" s="236">
        <v>26</v>
      </c>
      <c r="AC6" s="236">
        <v>27</v>
      </c>
      <c r="AD6" s="236">
        <v>28</v>
      </c>
      <c r="AE6" s="236">
        <v>29</v>
      </c>
      <c r="AF6" s="236">
        <v>30</v>
      </c>
      <c r="AG6" s="236">
        <v>31</v>
      </c>
      <c r="AH6" s="236">
        <v>32</v>
      </c>
      <c r="AI6" s="236">
        <v>33</v>
      </c>
      <c r="AJ6" s="236">
        <v>34</v>
      </c>
      <c r="AK6" s="236">
        <v>35</v>
      </c>
      <c r="AL6" s="236">
        <v>36</v>
      </c>
      <c r="AM6" s="236">
        <v>37</v>
      </c>
      <c r="AN6" s="236">
        <v>38</v>
      </c>
      <c r="AO6" s="236">
        <v>39</v>
      </c>
      <c r="AP6" s="236">
        <v>40</v>
      </c>
      <c r="AQ6" s="225" t="s">
        <v>695</v>
      </c>
      <c r="AR6" s="109" t="s">
        <v>78</v>
      </c>
      <c r="AS6" s="226" t="s">
        <v>79</v>
      </c>
      <c r="AT6" s="182"/>
    </row>
    <row r="7" spans="1:46" s="115" customFormat="1" ht="45" customHeight="1">
      <c r="A7" s="89" t="s">
        <v>121</v>
      </c>
      <c r="B7" s="254" t="s">
        <v>843</v>
      </c>
      <c r="C7" s="237">
        <v>4</v>
      </c>
      <c r="D7" s="237">
        <v>5</v>
      </c>
      <c r="E7" s="237">
        <v>5</v>
      </c>
      <c r="F7" s="237">
        <v>4</v>
      </c>
      <c r="G7" s="237">
        <v>5</v>
      </c>
      <c r="H7" s="237">
        <v>4</v>
      </c>
      <c r="I7" s="237">
        <v>5</v>
      </c>
      <c r="J7" s="237">
        <v>4</v>
      </c>
      <c r="K7" s="237">
        <v>4</v>
      </c>
      <c r="L7" s="237">
        <v>4</v>
      </c>
      <c r="M7" s="237">
        <v>5</v>
      </c>
      <c r="N7" s="237">
        <v>5</v>
      </c>
      <c r="O7" s="237">
        <v>4</v>
      </c>
      <c r="P7" s="237">
        <v>5</v>
      </c>
      <c r="Q7" s="237">
        <v>4</v>
      </c>
      <c r="R7" s="237">
        <v>5</v>
      </c>
      <c r="S7" s="237">
        <v>1</v>
      </c>
      <c r="T7" s="237">
        <v>5</v>
      </c>
      <c r="U7" s="237">
        <v>5</v>
      </c>
      <c r="V7" s="237">
        <v>5</v>
      </c>
      <c r="W7" s="237">
        <v>5</v>
      </c>
      <c r="X7" s="237">
        <v>4</v>
      </c>
      <c r="Y7" s="237">
        <v>4</v>
      </c>
      <c r="Z7" s="237">
        <v>5</v>
      </c>
      <c r="AA7" s="237">
        <v>5</v>
      </c>
      <c r="AB7" s="237">
        <v>5</v>
      </c>
      <c r="AC7" s="237">
        <v>5</v>
      </c>
      <c r="AD7" s="237"/>
      <c r="AE7" s="237"/>
      <c r="AF7" s="237"/>
      <c r="AG7" s="237"/>
      <c r="AH7" s="237"/>
      <c r="AI7" s="237"/>
      <c r="AJ7" s="237"/>
      <c r="AK7" s="237"/>
      <c r="AL7" s="237"/>
      <c r="AM7" s="89"/>
      <c r="AN7" s="92"/>
      <c r="AO7" s="237"/>
      <c r="AP7" s="237"/>
      <c r="AQ7" s="87">
        <f aca="true" t="shared" si="0" ref="AQ7:AQ17">SUM(C7:AP7)</f>
        <v>121</v>
      </c>
      <c r="AR7" s="87">
        <f>AQ7/27</f>
        <v>4.481481481481482</v>
      </c>
      <c r="AS7" s="224">
        <v>0</v>
      </c>
      <c r="AT7" s="182" t="s">
        <v>745</v>
      </c>
    </row>
    <row r="8" spans="1:46" s="115" customFormat="1" ht="22.5" customHeight="1">
      <c r="A8" s="89" t="s">
        <v>122</v>
      </c>
      <c r="B8" s="254" t="s">
        <v>844</v>
      </c>
      <c r="C8" s="238">
        <v>4</v>
      </c>
      <c r="D8" s="238">
        <v>4</v>
      </c>
      <c r="E8" s="238">
        <v>5</v>
      </c>
      <c r="F8" s="238">
        <v>4</v>
      </c>
      <c r="G8" s="238">
        <v>5</v>
      </c>
      <c r="H8" s="238">
        <v>4</v>
      </c>
      <c r="I8" s="238">
        <v>5</v>
      </c>
      <c r="J8" s="238">
        <v>4</v>
      </c>
      <c r="K8" s="238">
        <v>5</v>
      </c>
      <c r="L8" s="238">
        <v>5</v>
      </c>
      <c r="M8" s="238">
        <v>5</v>
      </c>
      <c r="N8" s="238">
        <v>5</v>
      </c>
      <c r="O8" s="238">
        <v>5</v>
      </c>
      <c r="P8" s="238">
        <v>5</v>
      </c>
      <c r="Q8" s="238">
        <v>4</v>
      </c>
      <c r="R8" s="238">
        <v>4</v>
      </c>
      <c r="S8" s="238">
        <v>2</v>
      </c>
      <c r="T8" s="238">
        <v>5</v>
      </c>
      <c r="U8" s="238">
        <v>5</v>
      </c>
      <c r="V8" s="238">
        <v>5</v>
      </c>
      <c r="W8" s="238">
        <v>4</v>
      </c>
      <c r="X8" s="238">
        <v>3</v>
      </c>
      <c r="Y8" s="238">
        <v>5</v>
      </c>
      <c r="Z8" s="238">
        <v>5</v>
      </c>
      <c r="AA8" s="238">
        <v>5</v>
      </c>
      <c r="AB8" s="238">
        <v>4</v>
      </c>
      <c r="AC8" s="238">
        <v>4</v>
      </c>
      <c r="AD8" s="238"/>
      <c r="AE8" s="238"/>
      <c r="AF8" s="238"/>
      <c r="AG8" s="238"/>
      <c r="AH8" s="238"/>
      <c r="AI8" s="238"/>
      <c r="AJ8" s="238"/>
      <c r="AK8" s="238"/>
      <c r="AL8" s="238"/>
      <c r="AM8" s="89"/>
      <c r="AN8" s="89"/>
      <c r="AO8" s="238"/>
      <c r="AP8" s="238"/>
      <c r="AQ8" s="87">
        <f t="shared" si="0"/>
        <v>120</v>
      </c>
      <c r="AR8" s="87">
        <f>AQ8/27</f>
        <v>4.444444444444445</v>
      </c>
      <c r="AS8" s="224">
        <v>0</v>
      </c>
      <c r="AT8" s="182" t="s">
        <v>746</v>
      </c>
    </row>
    <row r="9" spans="1:46" s="115" customFormat="1" ht="45" customHeight="1">
      <c r="A9" s="89" t="s">
        <v>123</v>
      </c>
      <c r="B9" s="254" t="s">
        <v>845</v>
      </c>
      <c r="C9" s="238">
        <v>4</v>
      </c>
      <c r="D9" s="238">
        <v>4</v>
      </c>
      <c r="E9" s="238">
        <v>4</v>
      </c>
      <c r="F9" s="238">
        <v>5</v>
      </c>
      <c r="G9" s="238">
        <v>5</v>
      </c>
      <c r="H9" s="238">
        <v>4</v>
      </c>
      <c r="I9" s="238">
        <v>5</v>
      </c>
      <c r="J9" s="238">
        <v>4</v>
      </c>
      <c r="K9" s="238">
        <v>4</v>
      </c>
      <c r="L9" s="238">
        <v>5</v>
      </c>
      <c r="M9" s="238">
        <v>5</v>
      </c>
      <c r="N9" s="238">
        <v>5</v>
      </c>
      <c r="O9" s="238">
        <v>5</v>
      </c>
      <c r="P9" s="238">
        <v>5</v>
      </c>
      <c r="Q9" s="238">
        <v>4</v>
      </c>
      <c r="R9" s="238">
        <v>3</v>
      </c>
      <c r="S9" s="238">
        <v>1</v>
      </c>
      <c r="T9" s="238">
        <v>5</v>
      </c>
      <c r="U9" s="238">
        <v>4</v>
      </c>
      <c r="V9" s="238">
        <v>4</v>
      </c>
      <c r="W9" s="238">
        <v>5</v>
      </c>
      <c r="X9" s="238">
        <v>4</v>
      </c>
      <c r="Y9" s="238">
        <v>3</v>
      </c>
      <c r="Z9" s="238">
        <v>5</v>
      </c>
      <c r="AA9" s="238">
        <v>5</v>
      </c>
      <c r="AB9" s="238">
        <v>5</v>
      </c>
      <c r="AC9" s="238">
        <v>3</v>
      </c>
      <c r="AD9" s="238"/>
      <c r="AE9" s="238"/>
      <c r="AF9" s="238"/>
      <c r="AG9" s="238"/>
      <c r="AH9" s="238"/>
      <c r="AI9" s="238"/>
      <c r="AJ9" s="238"/>
      <c r="AK9" s="238"/>
      <c r="AL9" s="238"/>
      <c r="AM9" s="89"/>
      <c r="AN9" s="89"/>
      <c r="AO9" s="238"/>
      <c r="AP9" s="238"/>
      <c r="AQ9" s="87">
        <f t="shared" si="0"/>
        <v>115</v>
      </c>
      <c r="AR9" s="87">
        <f>AQ9/27</f>
        <v>4.2592592592592595</v>
      </c>
      <c r="AS9" s="224">
        <v>0</v>
      </c>
      <c r="AT9" s="182"/>
    </row>
    <row r="10" spans="1:46" s="115" customFormat="1" ht="48" customHeight="1">
      <c r="A10" s="89" t="s">
        <v>124</v>
      </c>
      <c r="B10" s="254" t="s">
        <v>846</v>
      </c>
      <c r="C10" s="239">
        <v>5</v>
      </c>
      <c r="D10" s="239">
        <v>3</v>
      </c>
      <c r="E10" s="239">
        <v>3</v>
      </c>
      <c r="F10" s="239">
        <v>5</v>
      </c>
      <c r="G10" s="239">
        <v>4</v>
      </c>
      <c r="H10" s="239">
        <v>4</v>
      </c>
      <c r="I10" s="239">
        <v>4</v>
      </c>
      <c r="J10" s="239">
        <v>3</v>
      </c>
      <c r="K10" s="239">
        <v>3</v>
      </c>
      <c r="L10" s="239">
        <v>3</v>
      </c>
      <c r="M10" s="239">
        <v>4</v>
      </c>
      <c r="N10" s="239">
        <v>3</v>
      </c>
      <c r="O10" s="239">
        <v>4</v>
      </c>
      <c r="P10" s="239">
        <v>4</v>
      </c>
      <c r="Q10" s="239">
        <v>3</v>
      </c>
      <c r="R10" s="239">
        <v>2</v>
      </c>
      <c r="S10" s="239">
        <v>5</v>
      </c>
      <c r="T10" s="239">
        <v>4</v>
      </c>
      <c r="U10" s="239">
        <v>3</v>
      </c>
      <c r="V10" s="239">
        <v>3</v>
      </c>
      <c r="W10" s="239">
        <v>4</v>
      </c>
      <c r="X10" s="239">
        <v>4</v>
      </c>
      <c r="Y10" s="239">
        <v>5</v>
      </c>
      <c r="Z10" s="239">
        <v>5</v>
      </c>
      <c r="AA10" s="239">
        <v>3</v>
      </c>
      <c r="AB10" s="239">
        <v>3</v>
      </c>
      <c r="AC10" s="239">
        <v>3</v>
      </c>
      <c r="AD10" s="239"/>
      <c r="AE10" s="239"/>
      <c r="AF10" s="239"/>
      <c r="AG10" s="239"/>
      <c r="AH10" s="239"/>
      <c r="AI10" s="239"/>
      <c r="AJ10" s="239"/>
      <c r="AK10" s="239"/>
      <c r="AL10" s="239"/>
      <c r="AM10" s="89"/>
      <c r="AN10" s="89"/>
      <c r="AO10" s="239"/>
      <c r="AP10" s="239"/>
      <c r="AQ10" s="87">
        <f t="shared" si="0"/>
        <v>99</v>
      </c>
      <c r="AR10" s="87">
        <v>0</v>
      </c>
      <c r="AS10" s="224">
        <f>AQ10/27</f>
        <v>3.6666666666666665</v>
      </c>
      <c r="AT10" s="182"/>
    </row>
    <row r="11" spans="1:46" s="115" customFormat="1" ht="22.5" customHeight="1">
      <c r="A11" s="89" t="s">
        <v>125</v>
      </c>
      <c r="B11" s="254" t="s">
        <v>847</v>
      </c>
      <c r="C11" s="238">
        <v>5</v>
      </c>
      <c r="D11" s="238">
        <v>3</v>
      </c>
      <c r="E11" s="238">
        <v>5</v>
      </c>
      <c r="F11" s="238">
        <v>5</v>
      </c>
      <c r="G11" s="238">
        <v>5</v>
      </c>
      <c r="H11" s="238">
        <v>4</v>
      </c>
      <c r="I11" s="238">
        <v>4</v>
      </c>
      <c r="J11" s="238">
        <v>4</v>
      </c>
      <c r="K11" s="238">
        <v>4</v>
      </c>
      <c r="L11" s="238">
        <v>4</v>
      </c>
      <c r="M11" s="238">
        <v>4</v>
      </c>
      <c r="N11" s="238">
        <v>5</v>
      </c>
      <c r="O11" s="238">
        <v>4</v>
      </c>
      <c r="P11" s="238">
        <v>4</v>
      </c>
      <c r="Q11" s="238">
        <v>5</v>
      </c>
      <c r="R11" s="238">
        <v>5</v>
      </c>
      <c r="S11" s="238">
        <v>2</v>
      </c>
      <c r="T11" s="238">
        <v>4</v>
      </c>
      <c r="U11" s="238">
        <v>4</v>
      </c>
      <c r="V11" s="238">
        <v>4</v>
      </c>
      <c r="W11" s="238">
        <v>4</v>
      </c>
      <c r="X11" s="238">
        <v>3</v>
      </c>
      <c r="Y11" s="238">
        <v>5</v>
      </c>
      <c r="Z11" s="238">
        <v>5</v>
      </c>
      <c r="AA11" s="238">
        <v>5</v>
      </c>
      <c r="AB11" s="238">
        <v>5</v>
      </c>
      <c r="AC11" s="238">
        <v>5</v>
      </c>
      <c r="AD11" s="238"/>
      <c r="AE11" s="238"/>
      <c r="AF11" s="238"/>
      <c r="AG11" s="238"/>
      <c r="AH11" s="238"/>
      <c r="AI11" s="238"/>
      <c r="AJ11" s="238"/>
      <c r="AK11" s="238"/>
      <c r="AL11" s="238"/>
      <c r="AM11" s="89"/>
      <c r="AN11" s="89"/>
      <c r="AO11" s="238"/>
      <c r="AP11" s="238"/>
      <c r="AQ11" s="87">
        <f t="shared" si="0"/>
        <v>116</v>
      </c>
      <c r="AR11" s="87">
        <f>AQ11/27</f>
        <v>4.296296296296297</v>
      </c>
      <c r="AS11" s="224">
        <v>0</v>
      </c>
      <c r="AT11" s="182"/>
    </row>
    <row r="12" spans="1:46" s="115" customFormat="1" ht="22.5" customHeight="1">
      <c r="A12" s="89" t="s">
        <v>126</v>
      </c>
      <c r="B12" s="255" t="s">
        <v>848</v>
      </c>
      <c r="C12" s="238">
        <v>5</v>
      </c>
      <c r="D12" s="238">
        <v>4</v>
      </c>
      <c r="E12" s="238">
        <v>3</v>
      </c>
      <c r="F12" s="238">
        <v>4</v>
      </c>
      <c r="G12" s="238">
        <v>5</v>
      </c>
      <c r="H12" s="238">
        <v>4</v>
      </c>
      <c r="I12" s="238">
        <v>4</v>
      </c>
      <c r="J12" s="238">
        <v>4</v>
      </c>
      <c r="K12" s="238">
        <v>3</v>
      </c>
      <c r="L12" s="238">
        <v>4</v>
      </c>
      <c r="M12" s="238">
        <v>5</v>
      </c>
      <c r="N12" s="238">
        <v>4</v>
      </c>
      <c r="O12" s="238">
        <v>4</v>
      </c>
      <c r="P12" s="238">
        <v>4</v>
      </c>
      <c r="Q12" s="238">
        <v>3</v>
      </c>
      <c r="R12" s="238">
        <v>3</v>
      </c>
      <c r="S12" s="238">
        <v>1</v>
      </c>
      <c r="T12" s="238">
        <v>5</v>
      </c>
      <c r="U12" s="238">
        <v>3</v>
      </c>
      <c r="V12" s="238">
        <v>3</v>
      </c>
      <c r="W12" s="238">
        <v>5</v>
      </c>
      <c r="X12" s="238">
        <v>4</v>
      </c>
      <c r="Y12" s="238">
        <v>3</v>
      </c>
      <c r="Z12" s="238">
        <v>5</v>
      </c>
      <c r="AA12" s="238">
        <v>4</v>
      </c>
      <c r="AB12" s="238">
        <v>4</v>
      </c>
      <c r="AC12" s="238">
        <v>4</v>
      </c>
      <c r="AD12" s="238"/>
      <c r="AE12" s="238"/>
      <c r="AF12" s="238"/>
      <c r="AG12" s="238"/>
      <c r="AH12" s="238"/>
      <c r="AI12" s="238"/>
      <c r="AJ12" s="238"/>
      <c r="AK12" s="238"/>
      <c r="AL12" s="238"/>
      <c r="AM12" s="89"/>
      <c r="AN12" s="196"/>
      <c r="AO12" s="238"/>
      <c r="AP12" s="238"/>
      <c r="AQ12" s="87">
        <f t="shared" si="0"/>
        <v>104</v>
      </c>
      <c r="AR12" s="87">
        <f>AQ12/27</f>
        <v>3.8518518518518516</v>
      </c>
      <c r="AS12" s="224">
        <v>0</v>
      </c>
      <c r="AT12" s="182"/>
    </row>
    <row r="13" spans="1:46" s="115" customFormat="1" ht="23.25" customHeight="1">
      <c r="A13" s="89" t="s">
        <v>127</v>
      </c>
      <c r="B13" s="254" t="s">
        <v>849</v>
      </c>
      <c r="C13" s="238">
        <v>4</v>
      </c>
      <c r="D13" s="238">
        <v>3</v>
      </c>
      <c r="E13" s="238">
        <v>4</v>
      </c>
      <c r="F13" s="238">
        <v>3</v>
      </c>
      <c r="G13" s="238">
        <v>3</v>
      </c>
      <c r="H13" s="238">
        <v>4</v>
      </c>
      <c r="I13" s="238">
        <v>3</v>
      </c>
      <c r="J13" s="238">
        <v>3</v>
      </c>
      <c r="K13" s="238">
        <v>3</v>
      </c>
      <c r="L13" s="238">
        <v>4</v>
      </c>
      <c r="M13" s="238">
        <v>3</v>
      </c>
      <c r="N13" s="238">
        <v>4</v>
      </c>
      <c r="O13" s="238">
        <v>2</v>
      </c>
      <c r="P13" s="238">
        <v>4</v>
      </c>
      <c r="Q13" s="238">
        <v>4</v>
      </c>
      <c r="R13" s="238">
        <v>4</v>
      </c>
      <c r="S13" s="238">
        <v>2</v>
      </c>
      <c r="T13" s="238">
        <v>5</v>
      </c>
      <c r="U13" s="238">
        <v>5</v>
      </c>
      <c r="V13" s="238">
        <v>3</v>
      </c>
      <c r="W13" s="238">
        <v>4</v>
      </c>
      <c r="X13" s="238">
        <v>3</v>
      </c>
      <c r="Y13" s="238">
        <v>5</v>
      </c>
      <c r="Z13" s="238">
        <v>2</v>
      </c>
      <c r="AA13" s="238">
        <v>4</v>
      </c>
      <c r="AB13" s="238">
        <v>4</v>
      </c>
      <c r="AC13" s="238">
        <v>4</v>
      </c>
      <c r="AD13" s="238"/>
      <c r="AE13" s="238"/>
      <c r="AF13" s="238"/>
      <c r="AG13" s="238"/>
      <c r="AH13" s="238"/>
      <c r="AI13" s="238"/>
      <c r="AJ13" s="238"/>
      <c r="AK13" s="238"/>
      <c r="AL13" s="238"/>
      <c r="AM13" s="89"/>
      <c r="AN13" s="89"/>
      <c r="AO13" s="238"/>
      <c r="AP13" s="238"/>
      <c r="AQ13" s="87">
        <f t="shared" si="0"/>
        <v>96</v>
      </c>
      <c r="AR13" s="87">
        <v>0</v>
      </c>
      <c r="AS13" s="224">
        <f>AQ13/27</f>
        <v>3.5555555555555554</v>
      </c>
      <c r="AT13" s="182"/>
    </row>
    <row r="14" spans="1:46" s="115" customFormat="1" ht="20.25" customHeight="1">
      <c r="A14" s="89" t="s">
        <v>842</v>
      </c>
      <c r="B14" s="254" t="s">
        <v>850</v>
      </c>
      <c r="C14" s="238">
        <v>4</v>
      </c>
      <c r="D14" s="238">
        <v>4</v>
      </c>
      <c r="E14" s="238">
        <v>5</v>
      </c>
      <c r="F14" s="238">
        <v>5</v>
      </c>
      <c r="G14" s="238">
        <v>3</v>
      </c>
      <c r="H14" s="238">
        <v>4</v>
      </c>
      <c r="I14" s="238">
        <v>5</v>
      </c>
      <c r="J14" s="238">
        <v>5</v>
      </c>
      <c r="K14" s="238">
        <v>5</v>
      </c>
      <c r="L14" s="238">
        <v>4</v>
      </c>
      <c r="M14" s="238">
        <v>4</v>
      </c>
      <c r="N14" s="238">
        <v>4</v>
      </c>
      <c r="O14" s="238">
        <v>3</v>
      </c>
      <c r="P14" s="238">
        <v>5</v>
      </c>
      <c r="Q14" s="238">
        <v>4</v>
      </c>
      <c r="R14" s="238">
        <v>3</v>
      </c>
      <c r="S14" s="238">
        <v>4</v>
      </c>
      <c r="T14" s="238">
        <v>3</v>
      </c>
      <c r="U14" s="238">
        <v>3</v>
      </c>
      <c r="V14" s="238">
        <v>3</v>
      </c>
      <c r="W14" s="238">
        <v>3</v>
      </c>
      <c r="X14" s="238">
        <v>5</v>
      </c>
      <c r="Y14" s="238">
        <v>5</v>
      </c>
      <c r="Z14" s="238">
        <v>5</v>
      </c>
      <c r="AA14" s="238">
        <v>4</v>
      </c>
      <c r="AB14" s="238">
        <v>4</v>
      </c>
      <c r="AC14" s="238">
        <v>3</v>
      </c>
      <c r="AD14" s="238"/>
      <c r="AE14" s="238"/>
      <c r="AF14" s="238"/>
      <c r="AG14" s="238"/>
      <c r="AH14" s="238"/>
      <c r="AI14" s="238"/>
      <c r="AJ14" s="238"/>
      <c r="AK14" s="238"/>
      <c r="AL14" s="238"/>
      <c r="AM14" s="89"/>
      <c r="AN14" s="89"/>
      <c r="AO14" s="238"/>
      <c r="AP14" s="238"/>
      <c r="AQ14" s="87">
        <f t="shared" si="0"/>
        <v>109</v>
      </c>
      <c r="AR14" s="87">
        <v>0</v>
      </c>
      <c r="AS14" s="224">
        <f>AQ14/27</f>
        <v>4.037037037037037</v>
      </c>
      <c r="AT14" s="182"/>
    </row>
    <row r="15" spans="1:46" s="115" customFormat="1" ht="21.75" customHeight="1">
      <c r="A15" s="89" t="s">
        <v>854</v>
      </c>
      <c r="B15" s="254" t="s">
        <v>851</v>
      </c>
      <c r="C15" s="238">
        <v>4</v>
      </c>
      <c r="D15" s="238">
        <v>5</v>
      </c>
      <c r="E15" s="238">
        <v>5</v>
      </c>
      <c r="F15" s="238">
        <v>5</v>
      </c>
      <c r="G15" s="238">
        <v>4</v>
      </c>
      <c r="H15" s="238">
        <v>4</v>
      </c>
      <c r="I15" s="238">
        <v>4</v>
      </c>
      <c r="J15" s="238">
        <v>3</v>
      </c>
      <c r="K15" s="238">
        <v>4</v>
      </c>
      <c r="L15" s="238">
        <v>5</v>
      </c>
      <c r="M15" s="238">
        <v>3</v>
      </c>
      <c r="N15" s="238">
        <v>4</v>
      </c>
      <c r="O15" s="238">
        <v>5</v>
      </c>
      <c r="P15" s="238">
        <v>5</v>
      </c>
      <c r="Q15" s="238">
        <v>3</v>
      </c>
      <c r="R15" s="238">
        <v>4</v>
      </c>
      <c r="S15" s="238">
        <v>2</v>
      </c>
      <c r="T15" s="238">
        <v>3</v>
      </c>
      <c r="U15" s="238">
        <v>5</v>
      </c>
      <c r="V15" s="238">
        <v>3</v>
      </c>
      <c r="W15" s="238">
        <v>4</v>
      </c>
      <c r="X15" s="238">
        <v>5</v>
      </c>
      <c r="Y15" s="238">
        <v>5</v>
      </c>
      <c r="Z15" s="238">
        <v>4</v>
      </c>
      <c r="AA15" s="238">
        <v>4</v>
      </c>
      <c r="AB15" s="238">
        <v>4</v>
      </c>
      <c r="AC15" s="238">
        <v>4</v>
      </c>
      <c r="AD15" s="238"/>
      <c r="AE15" s="238"/>
      <c r="AF15" s="238"/>
      <c r="AG15" s="238"/>
      <c r="AH15" s="238"/>
      <c r="AI15" s="238"/>
      <c r="AJ15" s="238"/>
      <c r="AK15" s="238"/>
      <c r="AL15" s="238"/>
      <c r="AM15" s="89"/>
      <c r="AN15" s="89"/>
      <c r="AO15" s="238"/>
      <c r="AP15" s="238"/>
      <c r="AQ15" s="87">
        <f t="shared" si="0"/>
        <v>110</v>
      </c>
      <c r="AR15" s="87">
        <f>AQ15/27</f>
        <v>4.074074074074074</v>
      </c>
      <c r="AS15" s="224">
        <v>0</v>
      </c>
      <c r="AT15" s="182"/>
    </row>
    <row r="16" spans="1:46" s="115" customFormat="1" ht="47.25" customHeight="1">
      <c r="A16" s="89" t="s">
        <v>855</v>
      </c>
      <c r="B16" s="254" t="s">
        <v>852</v>
      </c>
      <c r="C16" s="238">
        <v>4</v>
      </c>
      <c r="D16" s="238">
        <v>4</v>
      </c>
      <c r="E16" s="238">
        <v>4</v>
      </c>
      <c r="F16" s="238">
        <v>5</v>
      </c>
      <c r="G16" s="238">
        <v>5</v>
      </c>
      <c r="H16" s="238">
        <v>4</v>
      </c>
      <c r="I16" s="238">
        <v>4</v>
      </c>
      <c r="J16" s="238">
        <v>5</v>
      </c>
      <c r="K16" s="238">
        <v>3</v>
      </c>
      <c r="L16" s="238">
        <v>5</v>
      </c>
      <c r="M16" s="238">
        <v>4</v>
      </c>
      <c r="N16" s="238">
        <v>5</v>
      </c>
      <c r="O16" s="238">
        <v>2</v>
      </c>
      <c r="P16" s="238">
        <v>4</v>
      </c>
      <c r="Q16" s="238">
        <v>5</v>
      </c>
      <c r="R16" s="238">
        <v>4</v>
      </c>
      <c r="S16" s="238">
        <v>1</v>
      </c>
      <c r="T16" s="238">
        <v>4</v>
      </c>
      <c r="U16" s="238">
        <v>5</v>
      </c>
      <c r="V16" s="238">
        <v>4</v>
      </c>
      <c r="W16" s="238">
        <v>5</v>
      </c>
      <c r="X16" s="238">
        <v>4</v>
      </c>
      <c r="Y16" s="238">
        <v>5</v>
      </c>
      <c r="Z16" s="238">
        <v>4</v>
      </c>
      <c r="AA16" s="238">
        <v>5</v>
      </c>
      <c r="AB16" s="238">
        <v>5</v>
      </c>
      <c r="AC16" s="238">
        <v>5</v>
      </c>
      <c r="AD16" s="238"/>
      <c r="AE16" s="238"/>
      <c r="AF16" s="238"/>
      <c r="AG16" s="238"/>
      <c r="AH16" s="238"/>
      <c r="AI16" s="238"/>
      <c r="AJ16" s="238"/>
      <c r="AK16" s="238"/>
      <c r="AL16" s="238"/>
      <c r="AM16" s="89"/>
      <c r="AN16" s="89"/>
      <c r="AO16" s="238"/>
      <c r="AP16" s="238"/>
      <c r="AQ16" s="87">
        <f t="shared" si="0"/>
        <v>114</v>
      </c>
      <c r="AR16" s="87">
        <f>AQ16/27</f>
        <v>4.222222222222222</v>
      </c>
      <c r="AS16" s="224">
        <v>0</v>
      </c>
      <c r="AT16" s="182"/>
    </row>
    <row r="17" spans="1:46" s="115" customFormat="1" ht="44.25" customHeight="1">
      <c r="A17" s="89" t="s">
        <v>856</v>
      </c>
      <c r="B17" s="254" t="s">
        <v>853</v>
      </c>
      <c r="C17" s="238">
        <v>4</v>
      </c>
      <c r="D17" s="238">
        <v>4</v>
      </c>
      <c r="E17" s="238">
        <v>5</v>
      </c>
      <c r="F17" s="238">
        <v>5</v>
      </c>
      <c r="G17" s="238">
        <v>4</v>
      </c>
      <c r="H17" s="238">
        <v>4</v>
      </c>
      <c r="I17" s="238">
        <v>4</v>
      </c>
      <c r="J17" s="238">
        <v>3</v>
      </c>
      <c r="K17" s="238">
        <v>5</v>
      </c>
      <c r="L17" s="238">
        <v>4</v>
      </c>
      <c r="M17" s="238">
        <v>5</v>
      </c>
      <c r="N17" s="238">
        <v>5</v>
      </c>
      <c r="O17" s="238">
        <v>3</v>
      </c>
      <c r="P17" s="238">
        <v>3</v>
      </c>
      <c r="Q17" s="238">
        <v>3</v>
      </c>
      <c r="R17" s="238">
        <v>5</v>
      </c>
      <c r="S17" s="238">
        <v>4</v>
      </c>
      <c r="T17" s="238">
        <v>5</v>
      </c>
      <c r="U17" s="238">
        <v>3</v>
      </c>
      <c r="V17" s="238">
        <v>5</v>
      </c>
      <c r="W17" s="238">
        <v>4</v>
      </c>
      <c r="X17" s="238">
        <v>5</v>
      </c>
      <c r="Y17" s="238">
        <v>5</v>
      </c>
      <c r="Z17" s="238">
        <v>5</v>
      </c>
      <c r="AA17" s="238">
        <v>4</v>
      </c>
      <c r="AB17" s="238">
        <v>3</v>
      </c>
      <c r="AC17" s="238">
        <v>3</v>
      </c>
      <c r="AD17" s="238"/>
      <c r="AE17" s="238"/>
      <c r="AF17" s="238"/>
      <c r="AG17" s="238"/>
      <c r="AH17" s="238"/>
      <c r="AI17" s="238"/>
      <c r="AJ17" s="238"/>
      <c r="AK17" s="238"/>
      <c r="AL17" s="238"/>
      <c r="AM17" s="89"/>
      <c r="AN17" s="89"/>
      <c r="AO17" s="238"/>
      <c r="AP17" s="238"/>
      <c r="AQ17" s="87">
        <f t="shared" si="0"/>
        <v>112</v>
      </c>
      <c r="AR17" s="87">
        <v>0</v>
      </c>
      <c r="AS17" s="224">
        <f>AQ17/27</f>
        <v>4.148148148148148</v>
      </c>
      <c r="AT17" s="182"/>
    </row>
    <row r="18" spans="1:46" s="115" customFormat="1" ht="22.5" customHeight="1">
      <c r="A18" s="240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24" t="s">
        <v>696</v>
      </c>
      <c r="AR18" s="87">
        <f>SUM(AR7:AR17)</f>
        <v>29.629629629629633</v>
      </c>
      <c r="AS18" s="87">
        <f>SUM(AS7:AS17)</f>
        <v>15.407407407407408</v>
      </c>
      <c r="AT18" s="182"/>
    </row>
    <row r="19" spans="1:46" s="115" customFormat="1" ht="22.5" customHeight="1">
      <c r="A19" s="306" t="s">
        <v>697</v>
      </c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6"/>
      <c r="AP19" s="306"/>
      <c r="AQ19" s="227" t="s">
        <v>698</v>
      </c>
      <c r="AR19" s="228">
        <v>7</v>
      </c>
      <c r="AS19" s="229">
        <v>4</v>
      </c>
      <c r="AT19" s="182"/>
    </row>
    <row r="20" spans="1:46" s="115" customFormat="1" ht="22.5" customHeight="1">
      <c r="A20" s="307" t="s">
        <v>699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87" t="s">
        <v>700</v>
      </c>
      <c r="AR20" s="230">
        <f>AR18/AR19</f>
        <v>4.2328042328042335</v>
      </c>
      <c r="AS20" s="230">
        <f>AS18/AS19</f>
        <v>3.851851851851852</v>
      </c>
      <c r="AT20" s="182"/>
    </row>
    <row r="21" spans="1:45" s="115" customFormat="1" ht="22.5" customHeight="1">
      <c r="A21" s="124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32"/>
      <c r="AR21" s="132"/>
      <c r="AS21" s="132"/>
    </row>
    <row r="22" ht="22.5" customHeight="1">
      <c r="A22" s="115"/>
    </row>
    <row r="23" ht="22.5" customHeight="1">
      <c r="A23" s="115"/>
    </row>
    <row r="24" s="86" customFormat="1" ht="22.5" customHeight="1">
      <c r="A24" s="104" t="s">
        <v>706</v>
      </c>
    </row>
    <row r="25" spans="1:45" s="115" customFormat="1" ht="22.5" customHeight="1">
      <c r="A25" s="305" t="s">
        <v>75</v>
      </c>
      <c r="B25" s="305" t="s">
        <v>76</v>
      </c>
      <c r="C25" s="301" t="s">
        <v>693</v>
      </c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108"/>
      <c r="AR25" s="301" t="s">
        <v>694</v>
      </c>
      <c r="AS25" s="308"/>
    </row>
    <row r="26" spans="1:45" s="115" customFormat="1" ht="22.5" customHeight="1">
      <c r="A26" s="305"/>
      <c r="B26" s="305"/>
      <c r="C26" s="118">
        <v>1</v>
      </c>
      <c r="D26" s="118">
        <v>2</v>
      </c>
      <c r="E26" s="118">
        <v>3</v>
      </c>
      <c r="F26" s="118">
        <v>4</v>
      </c>
      <c r="G26" s="118">
        <v>5</v>
      </c>
      <c r="H26" s="118">
        <v>6</v>
      </c>
      <c r="I26" s="118">
        <v>7</v>
      </c>
      <c r="J26" s="118">
        <v>8</v>
      </c>
      <c r="K26" s="118">
        <v>9</v>
      </c>
      <c r="L26" s="118">
        <v>10</v>
      </c>
      <c r="M26" s="118">
        <v>11</v>
      </c>
      <c r="N26" s="118">
        <v>12</v>
      </c>
      <c r="O26" s="118">
        <v>13</v>
      </c>
      <c r="P26" s="118">
        <v>14</v>
      </c>
      <c r="Q26" s="118">
        <v>15</v>
      </c>
      <c r="R26" s="118">
        <v>16</v>
      </c>
      <c r="S26" s="118">
        <v>17</v>
      </c>
      <c r="T26" s="118">
        <v>18</v>
      </c>
      <c r="U26" s="118">
        <v>19</v>
      </c>
      <c r="V26" s="118">
        <v>20</v>
      </c>
      <c r="W26" s="118">
        <v>21</v>
      </c>
      <c r="X26" s="118">
        <v>22</v>
      </c>
      <c r="Y26" s="118">
        <v>23</v>
      </c>
      <c r="Z26" s="118">
        <v>24</v>
      </c>
      <c r="AA26" s="118">
        <v>25</v>
      </c>
      <c r="AB26" s="118">
        <v>26</v>
      </c>
      <c r="AC26" s="118">
        <v>27</v>
      </c>
      <c r="AD26" s="118">
        <v>28</v>
      </c>
      <c r="AE26" s="118">
        <v>29</v>
      </c>
      <c r="AF26" s="118">
        <v>30</v>
      </c>
      <c r="AG26" s="118">
        <v>31</v>
      </c>
      <c r="AH26" s="118">
        <v>32</v>
      </c>
      <c r="AI26" s="118">
        <v>33</v>
      </c>
      <c r="AJ26" s="118">
        <v>34</v>
      </c>
      <c r="AK26" s="118">
        <v>35</v>
      </c>
      <c r="AL26" s="118">
        <v>36</v>
      </c>
      <c r="AM26" s="118">
        <v>37</v>
      </c>
      <c r="AN26" s="118">
        <v>38</v>
      </c>
      <c r="AO26" s="118">
        <v>39</v>
      </c>
      <c r="AP26" s="118">
        <v>40</v>
      </c>
      <c r="AQ26" s="119" t="s">
        <v>695</v>
      </c>
      <c r="AR26" s="120" t="s">
        <v>78</v>
      </c>
      <c r="AS26" s="121" t="s">
        <v>79</v>
      </c>
    </row>
    <row r="27" spans="1:45" s="115" customFormat="1" ht="42" customHeight="1">
      <c r="A27" s="89" t="s">
        <v>191</v>
      </c>
      <c r="B27" s="254" t="s">
        <v>857</v>
      </c>
      <c r="C27" s="105">
        <v>5</v>
      </c>
      <c r="D27" s="105">
        <v>4</v>
      </c>
      <c r="E27" s="105">
        <v>4</v>
      </c>
      <c r="F27" s="105">
        <v>4</v>
      </c>
      <c r="G27" s="105">
        <v>5</v>
      </c>
      <c r="H27" s="105">
        <v>4</v>
      </c>
      <c r="I27" s="105">
        <v>4</v>
      </c>
      <c r="J27" s="105">
        <v>5</v>
      </c>
      <c r="K27" s="105">
        <v>4</v>
      </c>
      <c r="L27" s="105">
        <v>4</v>
      </c>
      <c r="M27" s="105">
        <v>4</v>
      </c>
      <c r="N27" s="105">
        <v>4</v>
      </c>
      <c r="O27" s="105">
        <v>4</v>
      </c>
      <c r="P27" s="105">
        <v>4</v>
      </c>
      <c r="Q27" s="105">
        <v>5</v>
      </c>
      <c r="R27" s="105">
        <v>4</v>
      </c>
      <c r="S27" s="105">
        <v>4</v>
      </c>
      <c r="T27" s="105">
        <v>4</v>
      </c>
      <c r="U27" s="105">
        <v>4</v>
      </c>
      <c r="V27" s="105">
        <v>5</v>
      </c>
      <c r="W27" s="105">
        <v>4</v>
      </c>
      <c r="X27" s="105">
        <v>4</v>
      </c>
      <c r="Y27" s="105">
        <v>4</v>
      </c>
      <c r="Z27" s="105">
        <v>5</v>
      </c>
      <c r="AA27" s="105">
        <v>4</v>
      </c>
      <c r="AB27" s="105">
        <v>4</v>
      </c>
      <c r="AC27" s="105">
        <v>4</v>
      </c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87"/>
      <c r="AO27" s="92"/>
      <c r="AP27" s="105"/>
      <c r="AQ27" s="107">
        <f aca="true" t="shared" si="1" ref="AQ27:AQ32">SUM(C27:AP27)</f>
        <v>114</v>
      </c>
      <c r="AR27" s="107">
        <f>AQ27/27</f>
        <v>4.222222222222222</v>
      </c>
      <c r="AS27" s="122">
        <v>0</v>
      </c>
    </row>
    <row r="28" spans="1:45" s="115" customFormat="1" ht="45.75" customHeight="1">
      <c r="A28" s="89" t="s">
        <v>192</v>
      </c>
      <c r="B28" s="254" t="s">
        <v>930</v>
      </c>
      <c r="C28" s="105">
        <v>4</v>
      </c>
      <c r="D28" s="105">
        <v>3</v>
      </c>
      <c r="E28" s="105">
        <v>4</v>
      </c>
      <c r="F28" s="105">
        <v>5</v>
      </c>
      <c r="G28" s="105">
        <v>5</v>
      </c>
      <c r="H28" s="105">
        <v>4</v>
      </c>
      <c r="I28" s="105">
        <v>4</v>
      </c>
      <c r="J28" s="105">
        <v>5</v>
      </c>
      <c r="K28" s="105">
        <v>4</v>
      </c>
      <c r="L28" s="105">
        <v>4</v>
      </c>
      <c r="M28" s="105">
        <v>3</v>
      </c>
      <c r="N28" s="105">
        <v>2</v>
      </c>
      <c r="O28" s="105">
        <v>4</v>
      </c>
      <c r="P28" s="105">
        <v>5</v>
      </c>
      <c r="Q28" s="105">
        <v>5</v>
      </c>
      <c r="R28" s="105">
        <v>3</v>
      </c>
      <c r="S28" s="105">
        <v>3</v>
      </c>
      <c r="T28" s="105">
        <v>4</v>
      </c>
      <c r="U28" s="105">
        <v>5</v>
      </c>
      <c r="V28" s="105">
        <v>5</v>
      </c>
      <c r="W28" s="105">
        <v>4</v>
      </c>
      <c r="X28" s="105">
        <v>5</v>
      </c>
      <c r="Y28" s="105">
        <v>4</v>
      </c>
      <c r="Z28" s="105">
        <v>5</v>
      </c>
      <c r="AA28" s="105">
        <v>4</v>
      </c>
      <c r="AB28" s="105">
        <v>5</v>
      </c>
      <c r="AC28" s="105">
        <v>3</v>
      </c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87"/>
      <c r="AO28" s="92"/>
      <c r="AP28" s="105"/>
      <c r="AQ28" s="107">
        <f t="shared" si="1"/>
        <v>111</v>
      </c>
      <c r="AR28" s="107">
        <f>AQ28/27</f>
        <v>4.111111111111111</v>
      </c>
      <c r="AS28" s="122">
        <v>0</v>
      </c>
    </row>
    <row r="29" spans="1:45" s="115" customFormat="1" ht="45" customHeight="1">
      <c r="A29" s="89" t="s">
        <v>193</v>
      </c>
      <c r="B29" s="254" t="s">
        <v>859</v>
      </c>
      <c r="C29" s="106">
        <v>4</v>
      </c>
      <c r="D29" s="106">
        <v>3</v>
      </c>
      <c r="E29" s="106">
        <v>5</v>
      </c>
      <c r="F29" s="106">
        <v>5</v>
      </c>
      <c r="G29" s="106">
        <v>5</v>
      </c>
      <c r="H29" s="106">
        <v>4</v>
      </c>
      <c r="I29" s="106">
        <v>4</v>
      </c>
      <c r="J29" s="106">
        <v>3</v>
      </c>
      <c r="K29" s="106">
        <v>5</v>
      </c>
      <c r="L29" s="106">
        <v>3</v>
      </c>
      <c r="M29" s="106">
        <v>4</v>
      </c>
      <c r="N29" s="106">
        <v>2</v>
      </c>
      <c r="O29" s="106">
        <v>4</v>
      </c>
      <c r="P29" s="106">
        <v>4</v>
      </c>
      <c r="Q29" s="106">
        <v>4</v>
      </c>
      <c r="R29" s="106">
        <v>2</v>
      </c>
      <c r="S29" s="106">
        <v>2</v>
      </c>
      <c r="T29" s="106">
        <v>4</v>
      </c>
      <c r="U29" s="106">
        <v>5</v>
      </c>
      <c r="V29" s="106">
        <v>3</v>
      </c>
      <c r="W29" s="106">
        <v>5</v>
      </c>
      <c r="X29" s="106">
        <v>3</v>
      </c>
      <c r="Y29" s="106">
        <v>4</v>
      </c>
      <c r="Z29" s="106">
        <v>5</v>
      </c>
      <c r="AA29" s="106">
        <v>4</v>
      </c>
      <c r="AB29" s="106">
        <v>4</v>
      </c>
      <c r="AC29" s="106">
        <v>4</v>
      </c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87"/>
      <c r="AO29" s="87"/>
      <c r="AP29" s="106"/>
      <c r="AQ29" s="107">
        <f t="shared" si="1"/>
        <v>104</v>
      </c>
      <c r="AR29" s="107">
        <f>AQ29/27</f>
        <v>3.8518518518518516</v>
      </c>
      <c r="AS29" s="122">
        <v>0</v>
      </c>
    </row>
    <row r="30" spans="1:45" s="115" customFormat="1" ht="46.5" customHeight="1">
      <c r="A30" s="89" t="s">
        <v>194</v>
      </c>
      <c r="B30" s="254" t="s">
        <v>860</v>
      </c>
      <c r="C30" s="105">
        <v>4</v>
      </c>
      <c r="D30" s="105">
        <v>4</v>
      </c>
      <c r="E30" s="105">
        <v>5</v>
      </c>
      <c r="F30" s="105">
        <v>5</v>
      </c>
      <c r="G30" s="105">
        <v>4</v>
      </c>
      <c r="H30" s="105">
        <v>4</v>
      </c>
      <c r="I30" s="105">
        <v>5</v>
      </c>
      <c r="J30" s="105">
        <v>5</v>
      </c>
      <c r="K30" s="105">
        <v>5</v>
      </c>
      <c r="L30" s="105">
        <v>4</v>
      </c>
      <c r="M30" s="105">
        <v>4</v>
      </c>
      <c r="N30" s="105">
        <v>3</v>
      </c>
      <c r="O30" s="105">
        <v>4</v>
      </c>
      <c r="P30" s="105">
        <v>4</v>
      </c>
      <c r="Q30" s="105">
        <v>4</v>
      </c>
      <c r="R30" s="105">
        <v>3</v>
      </c>
      <c r="S30" s="105">
        <v>3</v>
      </c>
      <c r="T30" s="105">
        <v>5</v>
      </c>
      <c r="U30" s="105">
        <v>4</v>
      </c>
      <c r="V30" s="105">
        <v>4</v>
      </c>
      <c r="W30" s="105">
        <v>5</v>
      </c>
      <c r="X30" s="105">
        <v>3</v>
      </c>
      <c r="Y30" s="105">
        <v>5</v>
      </c>
      <c r="Z30" s="105">
        <v>5</v>
      </c>
      <c r="AA30" s="105">
        <v>4</v>
      </c>
      <c r="AB30" s="105">
        <v>4</v>
      </c>
      <c r="AC30" s="105">
        <v>3</v>
      </c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87"/>
      <c r="AO30" s="87"/>
      <c r="AP30" s="105"/>
      <c r="AQ30" s="107">
        <f t="shared" si="1"/>
        <v>112</v>
      </c>
      <c r="AR30" s="107">
        <f>AQ30/35</f>
        <v>3.2</v>
      </c>
      <c r="AS30" s="122">
        <v>0</v>
      </c>
    </row>
    <row r="31" spans="1:45" s="115" customFormat="1" ht="42" customHeight="1">
      <c r="A31" s="89" t="s">
        <v>195</v>
      </c>
      <c r="B31" s="255" t="s">
        <v>861</v>
      </c>
      <c r="C31" s="107">
        <v>5</v>
      </c>
      <c r="D31" s="107">
        <v>4</v>
      </c>
      <c r="E31" s="107">
        <v>3</v>
      </c>
      <c r="F31" s="107">
        <v>3</v>
      </c>
      <c r="G31" s="107">
        <v>4</v>
      </c>
      <c r="H31" s="107">
        <v>4</v>
      </c>
      <c r="I31" s="107">
        <v>5</v>
      </c>
      <c r="J31" s="107">
        <v>3</v>
      </c>
      <c r="K31" s="107">
        <v>4</v>
      </c>
      <c r="L31" s="107">
        <v>4</v>
      </c>
      <c r="M31" s="107">
        <v>4</v>
      </c>
      <c r="N31" s="107">
        <v>2</v>
      </c>
      <c r="O31" s="107">
        <v>3</v>
      </c>
      <c r="P31" s="107">
        <v>4</v>
      </c>
      <c r="Q31" s="107">
        <v>3</v>
      </c>
      <c r="R31" s="107">
        <v>3</v>
      </c>
      <c r="S31" s="107">
        <v>2</v>
      </c>
      <c r="T31" s="107">
        <v>2</v>
      </c>
      <c r="U31" s="107">
        <v>5</v>
      </c>
      <c r="V31" s="107">
        <v>3</v>
      </c>
      <c r="W31" s="107">
        <v>3</v>
      </c>
      <c r="X31" s="107">
        <v>2</v>
      </c>
      <c r="Y31" s="107">
        <v>5</v>
      </c>
      <c r="Z31" s="107">
        <v>2</v>
      </c>
      <c r="AA31" s="107">
        <v>4</v>
      </c>
      <c r="AB31" s="107">
        <v>4</v>
      </c>
      <c r="AC31" s="107">
        <v>3</v>
      </c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87"/>
      <c r="AO31" s="87"/>
      <c r="AP31" s="107"/>
      <c r="AQ31" s="107">
        <f t="shared" si="1"/>
        <v>93</v>
      </c>
      <c r="AR31" s="107">
        <v>0</v>
      </c>
      <c r="AS31" s="122">
        <f>AQ31/27</f>
        <v>3.4444444444444446</v>
      </c>
    </row>
    <row r="32" spans="1:45" s="115" customFormat="1" ht="45.75" customHeight="1">
      <c r="A32" s="89" t="s">
        <v>196</v>
      </c>
      <c r="B32" s="255" t="s">
        <v>862</v>
      </c>
      <c r="C32" s="107">
        <v>4</v>
      </c>
      <c r="D32" s="107">
        <v>3</v>
      </c>
      <c r="E32" s="107">
        <v>4</v>
      </c>
      <c r="F32" s="107">
        <v>5</v>
      </c>
      <c r="G32" s="107">
        <v>4</v>
      </c>
      <c r="H32" s="107">
        <v>4</v>
      </c>
      <c r="I32" s="107">
        <v>4</v>
      </c>
      <c r="J32" s="107">
        <v>5</v>
      </c>
      <c r="K32" s="107">
        <v>5</v>
      </c>
      <c r="L32" s="107">
        <v>4</v>
      </c>
      <c r="M32" s="107">
        <v>4</v>
      </c>
      <c r="N32" s="107">
        <v>5</v>
      </c>
      <c r="O32" s="107">
        <v>4</v>
      </c>
      <c r="P32" s="107">
        <v>5</v>
      </c>
      <c r="Q32" s="107">
        <v>3</v>
      </c>
      <c r="R32" s="107">
        <v>4</v>
      </c>
      <c r="S32" s="107">
        <v>5</v>
      </c>
      <c r="T32" s="107">
        <v>5</v>
      </c>
      <c r="U32" s="107">
        <v>4</v>
      </c>
      <c r="V32" s="107">
        <v>4</v>
      </c>
      <c r="W32" s="107">
        <v>4</v>
      </c>
      <c r="X32" s="107">
        <v>3</v>
      </c>
      <c r="Y32" s="107">
        <v>4</v>
      </c>
      <c r="Z32" s="107">
        <v>5</v>
      </c>
      <c r="AA32" s="107">
        <v>4</v>
      </c>
      <c r="AB32" s="107">
        <v>3</v>
      </c>
      <c r="AC32" s="107">
        <v>3</v>
      </c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92"/>
      <c r="AO32" s="87"/>
      <c r="AP32" s="107"/>
      <c r="AQ32" s="107">
        <f t="shared" si="1"/>
        <v>111</v>
      </c>
      <c r="AR32" s="107">
        <v>0</v>
      </c>
      <c r="AS32" s="122">
        <f>AQ32/27</f>
        <v>4.111111111111111</v>
      </c>
    </row>
    <row r="33" spans="1:45" s="107" customFormat="1" ht="22.5" customHeight="1">
      <c r="A33" s="110"/>
      <c r="B33" s="111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3"/>
      <c r="AO33" s="114"/>
      <c r="AP33" s="112"/>
      <c r="AQ33" s="122" t="s">
        <v>696</v>
      </c>
      <c r="AR33" s="107">
        <f>SUM(AR27:AR32)</f>
        <v>15.385185185185183</v>
      </c>
      <c r="AS33" s="107">
        <f>SUM(AS27:AS32)</f>
        <v>7.555555555555555</v>
      </c>
    </row>
    <row r="34" spans="1:45" s="115" customFormat="1" ht="22.5" customHeight="1">
      <c r="A34" s="303" t="s">
        <v>697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126" t="s">
        <v>698</v>
      </c>
      <c r="AR34" s="127">
        <v>4</v>
      </c>
      <c r="AS34" s="128">
        <v>2</v>
      </c>
    </row>
    <row r="35" spans="1:45" s="115" customFormat="1" ht="22.5" customHeight="1">
      <c r="A35" s="304" t="s">
        <v>699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/>
      <c r="AO35" s="304"/>
      <c r="AP35" s="304"/>
      <c r="AQ35" s="130" t="s">
        <v>700</v>
      </c>
      <c r="AR35" s="131">
        <f>AR33/AR34</f>
        <v>3.8462962962962957</v>
      </c>
      <c r="AS35" s="131">
        <f>AS33/AS34</f>
        <v>3.7777777777777777</v>
      </c>
    </row>
    <row r="36" spans="1:45" s="115" customFormat="1" ht="22.5" customHeight="1">
      <c r="A36" s="124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32"/>
      <c r="AR36" s="132"/>
      <c r="AS36" s="132"/>
    </row>
    <row r="37" s="86" customFormat="1" ht="22.5" customHeight="1">
      <c r="A37" s="104" t="s">
        <v>707</v>
      </c>
    </row>
    <row r="38" spans="1:45" s="115" customFormat="1" ht="22.5" customHeight="1">
      <c r="A38" s="305" t="s">
        <v>75</v>
      </c>
      <c r="B38" s="305" t="s">
        <v>76</v>
      </c>
      <c r="C38" s="301" t="s">
        <v>693</v>
      </c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108"/>
      <c r="AR38" s="301" t="s">
        <v>694</v>
      </c>
      <c r="AS38" s="308"/>
    </row>
    <row r="39" spans="1:45" s="115" customFormat="1" ht="22.5" customHeight="1" thickBot="1">
      <c r="A39" s="305"/>
      <c r="B39" s="305"/>
      <c r="C39" s="118">
        <v>1</v>
      </c>
      <c r="D39" s="118">
        <v>2</v>
      </c>
      <c r="E39" s="118">
        <v>3</v>
      </c>
      <c r="F39" s="118">
        <v>4</v>
      </c>
      <c r="G39" s="118">
        <v>5</v>
      </c>
      <c r="H39" s="118">
        <v>6</v>
      </c>
      <c r="I39" s="118">
        <v>7</v>
      </c>
      <c r="J39" s="118">
        <v>8</v>
      </c>
      <c r="K39" s="118">
        <v>9</v>
      </c>
      <c r="L39" s="118">
        <v>10</v>
      </c>
      <c r="M39" s="118">
        <v>11</v>
      </c>
      <c r="N39" s="118">
        <v>12</v>
      </c>
      <c r="O39" s="118">
        <v>13</v>
      </c>
      <c r="P39" s="118">
        <v>14</v>
      </c>
      <c r="Q39" s="118">
        <v>15</v>
      </c>
      <c r="R39" s="118">
        <v>16</v>
      </c>
      <c r="S39" s="118">
        <v>17</v>
      </c>
      <c r="T39" s="118">
        <v>18</v>
      </c>
      <c r="U39" s="118">
        <v>19</v>
      </c>
      <c r="V39" s="118">
        <v>20</v>
      </c>
      <c r="W39" s="118">
        <v>21</v>
      </c>
      <c r="X39" s="118">
        <v>22</v>
      </c>
      <c r="Y39" s="118">
        <v>23</v>
      </c>
      <c r="Z39" s="118">
        <v>24</v>
      </c>
      <c r="AA39" s="118">
        <v>25</v>
      </c>
      <c r="AB39" s="118">
        <v>26</v>
      </c>
      <c r="AC39" s="118">
        <v>27</v>
      </c>
      <c r="AD39" s="118">
        <v>28</v>
      </c>
      <c r="AE39" s="118">
        <v>29</v>
      </c>
      <c r="AF39" s="118">
        <v>30</v>
      </c>
      <c r="AG39" s="118">
        <v>31</v>
      </c>
      <c r="AH39" s="118">
        <v>32</v>
      </c>
      <c r="AI39" s="118">
        <v>33</v>
      </c>
      <c r="AJ39" s="118">
        <v>34</v>
      </c>
      <c r="AK39" s="118">
        <v>35</v>
      </c>
      <c r="AL39" s="118">
        <v>36</v>
      </c>
      <c r="AM39" s="118">
        <v>37</v>
      </c>
      <c r="AN39" s="118">
        <v>38</v>
      </c>
      <c r="AO39" s="118">
        <v>39</v>
      </c>
      <c r="AP39" s="118">
        <v>40</v>
      </c>
      <c r="AQ39" s="119" t="s">
        <v>695</v>
      </c>
      <c r="AR39" s="120" t="s">
        <v>78</v>
      </c>
      <c r="AS39" s="121" t="s">
        <v>79</v>
      </c>
    </row>
    <row r="40" spans="1:46" s="115" customFormat="1" ht="42.75" customHeight="1" thickBot="1">
      <c r="A40" s="89" t="s">
        <v>231</v>
      </c>
      <c r="B40" s="257" t="s">
        <v>866</v>
      </c>
      <c r="C40" s="105">
        <v>4</v>
      </c>
      <c r="D40" s="105">
        <v>3</v>
      </c>
      <c r="E40" s="105">
        <v>4</v>
      </c>
      <c r="F40" s="105">
        <v>4</v>
      </c>
      <c r="G40" s="105">
        <v>4</v>
      </c>
      <c r="H40" s="105">
        <v>4</v>
      </c>
      <c r="I40" s="105">
        <v>4</v>
      </c>
      <c r="J40" s="105">
        <v>4</v>
      </c>
      <c r="K40" s="105">
        <v>4</v>
      </c>
      <c r="L40" s="105">
        <v>3</v>
      </c>
      <c r="M40" s="105">
        <v>4</v>
      </c>
      <c r="N40" s="105">
        <v>3</v>
      </c>
      <c r="O40" s="105">
        <v>3</v>
      </c>
      <c r="P40" s="105">
        <v>4</v>
      </c>
      <c r="Q40" s="105">
        <v>4</v>
      </c>
      <c r="R40" s="105">
        <v>5</v>
      </c>
      <c r="S40" s="105">
        <v>2</v>
      </c>
      <c r="T40" s="105">
        <v>4</v>
      </c>
      <c r="U40" s="105">
        <v>4</v>
      </c>
      <c r="V40" s="105">
        <v>4</v>
      </c>
      <c r="W40" s="105">
        <v>5</v>
      </c>
      <c r="X40" s="105">
        <v>4</v>
      </c>
      <c r="Y40" s="105">
        <v>5</v>
      </c>
      <c r="Z40" s="105">
        <v>3</v>
      </c>
      <c r="AA40" s="105">
        <v>4</v>
      </c>
      <c r="AB40" s="105">
        <v>4</v>
      </c>
      <c r="AC40" s="105">
        <v>3</v>
      </c>
      <c r="AD40" s="105"/>
      <c r="AE40" s="105"/>
      <c r="AF40" s="105"/>
      <c r="AG40" s="105"/>
      <c r="AH40" s="105"/>
      <c r="AI40" s="105"/>
      <c r="AJ40" s="105"/>
      <c r="AK40" s="105"/>
      <c r="AL40" s="105"/>
      <c r="AM40" s="90"/>
      <c r="AN40" s="91"/>
      <c r="AO40" s="105"/>
      <c r="AP40" s="105"/>
      <c r="AQ40" s="107">
        <f>SUM(C40:AP40)</f>
        <v>103</v>
      </c>
      <c r="AR40" s="107">
        <f>AQ40/27</f>
        <v>3.814814814814815</v>
      </c>
      <c r="AS40" s="107">
        <v>0</v>
      </c>
      <c r="AT40" s="132" t="s">
        <v>708</v>
      </c>
    </row>
    <row r="41" spans="1:45" s="115" customFormat="1" ht="66" customHeight="1" thickBot="1">
      <c r="A41" s="89" t="s">
        <v>232</v>
      </c>
      <c r="B41" s="251" t="s">
        <v>863</v>
      </c>
      <c r="C41" s="105">
        <v>5</v>
      </c>
      <c r="D41" s="105">
        <v>4</v>
      </c>
      <c r="E41" s="105">
        <v>5</v>
      </c>
      <c r="F41" s="105">
        <v>4</v>
      </c>
      <c r="G41" s="105">
        <v>4</v>
      </c>
      <c r="H41" s="105">
        <v>4</v>
      </c>
      <c r="I41" s="105">
        <v>5</v>
      </c>
      <c r="J41" s="105">
        <v>4</v>
      </c>
      <c r="K41" s="105">
        <v>4</v>
      </c>
      <c r="L41" s="105">
        <v>4</v>
      </c>
      <c r="M41" s="105">
        <v>4</v>
      </c>
      <c r="N41" s="105">
        <v>4</v>
      </c>
      <c r="O41" s="105">
        <v>4</v>
      </c>
      <c r="P41" s="105">
        <v>4</v>
      </c>
      <c r="Q41" s="105">
        <v>4</v>
      </c>
      <c r="R41" s="105">
        <v>5</v>
      </c>
      <c r="S41" s="105">
        <v>3</v>
      </c>
      <c r="T41" s="105">
        <v>5</v>
      </c>
      <c r="U41" s="105">
        <v>5</v>
      </c>
      <c r="V41" s="105">
        <v>4</v>
      </c>
      <c r="W41" s="105">
        <v>5</v>
      </c>
      <c r="X41" s="105">
        <v>2</v>
      </c>
      <c r="Y41" s="105">
        <v>5</v>
      </c>
      <c r="Z41" s="105">
        <v>5</v>
      </c>
      <c r="AA41" s="105">
        <v>4</v>
      </c>
      <c r="AB41" s="105">
        <v>4</v>
      </c>
      <c r="AC41" s="105">
        <v>5</v>
      </c>
      <c r="AD41" s="105"/>
      <c r="AE41" s="105"/>
      <c r="AF41" s="105"/>
      <c r="AG41" s="105"/>
      <c r="AH41" s="105"/>
      <c r="AI41" s="105"/>
      <c r="AJ41" s="105"/>
      <c r="AK41" s="105"/>
      <c r="AL41" s="105"/>
      <c r="AM41" s="90"/>
      <c r="AN41" s="90"/>
      <c r="AO41" s="105"/>
      <c r="AP41" s="105"/>
      <c r="AQ41" s="107">
        <f>SUM(C41:AP41)</f>
        <v>115</v>
      </c>
      <c r="AR41" s="107">
        <f>AQ41/27</f>
        <v>4.2592592592592595</v>
      </c>
      <c r="AS41" s="107">
        <v>0</v>
      </c>
    </row>
    <row r="42" spans="1:45" s="115" customFormat="1" ht="57.75" customHeight="1" thickBot="1">
      <c r="A42" s="89" t="s">
        <v>233</v>
      </c>
      <c r="B42" s="251" t="s">
        <v>864</v>
      </c>
      <c r="C42" s="105">
        <v>4</v>
      </c>
      <c r="D42" s="105">
        <v>4</v>
      </c>
      <c r="E42" s="105">
        <v>4</v>
      </c>
      <c r="F42" s="105">
        <v>4</v>
      </c>
      <c r="G42" s="105">
        <v>4</v>
      </c>
      <c r="H42" s="105">
        <v>4</v>
      </c>
      <c r="I42" s="105">
        <v>4</v>
      </c>
      <c r="J42" s="105">
        <v>3</v>
      </c>
      <c r="K42" s="105">
        <v>4</v>
      </c>
      <c r="L42" s="105">
        <v>5</v>
      </c>
      <c r="M42" s="105">
        <v>4</v>
      </c>
      <c r="N42" s="105">
        <v>4</v>
      </c>
      <c r="O42" s="105">
        <v>4</v>
      </c>
      <c r="P42" s="105">
        <v>4</v>
      </c>
      <c r="Q42" s="105">
        <v>3</v>
      </c>
      <c r="R42" s="105">
        <v>5</v>
      </c>
      <c r="S42" s="105">
        <v>4</v>
      </c>
      <c r="T42" s="105">
        <v>4</v>
      </c>
      <c r="U42" s="105">
        <v>3</v>
      </c>
      <c r="V42" s="105">
        <v>4</v>
      </c>
      <c r="W42" s="105">
        <v>5</v>
      </c>
      <c r="X42" s="105">
        <v>3</v>
      </c>
      <c r="Y42" s="105">
        <v>3</v>
      </c>
      <c r="Z42" s="105">
        <v>5</v>
      </c>
      <c r="AA42" s="105">
        <v>4</v>
      </c>
      <c r="AB42" s="105">
        <v>4</v>
      </c>
      <c r="AC42" s="105">
        <v>3</v>
      </c>
      <c r="AD42" s="105"/>
      <c r="AE42" s="105"/>
      <c r="AF42" s="105"/>
      <c r="AG42" s="105"/>
      <c r="AH42" s="105"/>
      <c r="AI42" s="105"/>
      <c r="AJ42" s="105"/>
      <c r="AK42" s="105"/>
      <c r="AL42" s="105"/>
      <c r="AM42" s="90"/>
      <c r="AN42" s="90"/>
      <c r="AO42" s="105"/>
      <c r="AP42" s="105"/>
      <c r="AQ42" s="107">
        <f>SUM(C42:AP42)</f>
        <v>106</v>
      </c>
      <c r="AR42" s="107">
        <v>0</v>
      </c>
      <c r="AS42" s="107">
        <f>AQ42/27</f>
        <v>3.925925925925926</v>
      </c>
    </row>
    <row r="43" spans="1:45" s="115" customFormat="1" ht="48" customHeight="1" thickBot="1">
      <c r="A43" s="89" t="s">
        <v>234</v>
      </c>
      <c r="B43" s="251" t="s">
        <v>865</v>
      </c>
      <c r="C43" s="105">
        <v>4</v>
      </c>
      <c r="D43" s="105">
        <v>4</v>
      </c>
      <c r="E43" s="105">
        <v>3</v>
      </c>
      <c r="F43" s="105">
        <v>4</v>
      </c>
      <c r="G43" s="105">
        <v>4</v>
      </c>
      <c r="H43" s="105">
        <v>4</v>
      </c>
      <c r="I43" s="105">
        <v>5</v>
      </c>
      <c r="J43" s="105">
        <v>3</v>
      </c>
      <c r="K43" s="105">
        <v>4</v>
      </c>
      <c r="L43" s="105">
        <v>4</v>
      </c>
      <c r="M43" s="105">
        <v>5</v>
      </c>
      <c r="N43" s="105">
        <v>5</v>
      </c>
      <c r="O43" s="105">
        <v>4</v>
      </c>
      <c r="P43" s="105">
        <v>4</v>
      </c>
      <c r="Q43" s="105">
        <v>4</v>
      </c>
      <c r="R43" s="105">
        <v>5</v>
      </c>
      <c r="S43" s="105">
        <v>5</v>
      </c>
      <c r="T43" s="105">
        <v>4</v>
      </c>
      <c r="U43" s="105">
        <v>4</v>
      </c>
      <c r="V43" s="105">
        <v>3</v>
      </c>
      <c r="W43" s="105">
        <v>5</v>
      </c>
      <c r="X43" s="105">
        <v>3</v>
      </c>
      <c r="Y43" s="105">
        <v>4</v>
      </c>
      <c r="Z43" s="105">
        <v>5</v>
      </c>
      <c r="AA43" s="105">
        <v>4</v>
      </c>
      <c r="AB43" s="105">
        <v>4</v>
      </c>
      <c r="AC43" s="105">
        <v>3</v>
      </c>
      <c r="AD43" s="105"/>
      <c r="AE43" s="105"/>
      <c r="AF43" s="105"/>
      <c r="AG43" s="105"/>
      <c r="AH43" s="105"/>
      <c r="AI43" s="105"/>
      <c r="AJ43" s="105"/>
      <c r="AK43" s="105"/>
      <c r="AL43" s="105"/>
      <c r="AM43" s="90"/>
      <c r="AN43" s="91"/>
      <c r="AO43" s="105"/>
      <c r="AP43" s="105"/>
      <c r="AQ43" s="107">
        <f>SUM(C43:AP43)</f>
        <v>110</v>
      </c>
      <c r="AR43" s="107">
        <v>0</v>
      </c>
      <c r="AS43" s="107">
        <f>AQ43/27</f>
        <v>4.074074074074074</v>
      </c>
    </row>
    <row r="44" spans="1:45" s="115" customFormat="1" ht="22.5" customHeight="1">
      <c r="A44" s="124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30" t="s">
        <v>696</v>
      </c>
      <c r="AR44" s="132">
        <f>SUM(AR40:AR43)</f>
        <v>8.074074074074074</v>
      </c>
      <c r="AS44" s="107">
        <f>SUM(AS40:AS43)</f>
        <v>8</v>
      </c>
    </row>
    <row r="45" spans="1:45" s="115" customFormat="1" ht="22.5" customHeight="1">
      <c r="A45" s="303" t="s">
        <v>697</v>
      </c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P45" s="303"/>
      <c r="AQ45" s="130" t="s">
        <v>698</v>
      </c>
      <c r="AR45" s="133">
        <v>2</v>
      </c>
      <c r="AS45" s="122">
        <v>2</v>
      </c>
    </row>
    <row r="46" spans="1:45" s="115" customFormat="1" ht="22.5" customHeight="1">
      <c r="A46" s="304" t="s">
        <v>699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  <c r="AN46" s="304"/>
      <c r="AO46" s="304"/>
      <c r="AP46" s="304"/>
      <c r="AQ46" s="130" t="s">
        <v>700</v>
      </c>
      <c r="AR46" s="134">
        <f>AR44/AR45</f>
        <v>4.037037037037037</v>
      </c>
      <c r="AS46" s="134">
        <f>AS44/AS45</f>
        <v>4</v>
      </c>
    </row>
    <row r="47" spans="1:45" s="115" customFormat="1" ht="22.5" customHeight="1">
      <c r="A47" s="124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32"/>
      <c r="AR47" s="132"/>
      <c r="AS47" s="132"/>
    </row>
    <row r="48" s="86" customFormat="1" ht="22.5" customHeight="1">
      <c r="A48" s="104" t="s">
        <v>709</v>
      </c>
    </row>
    <row r="49" spans="1:45" s="115" customFormat="1" ht="22.5" customHeight="1">
      <c r="A49" s="305" t="s">
        <v>75</v>
      </c>
      <c r="B49" s="305" t="s">
        <v>76</v>
      </c>
      <c r="C49" s="301" t="s">
        <v>693</v>
      </c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108"/>
      <c r="AR49" s="301" t="s">
        <v>694</v>
      </c>
      <c r="AS49" s="308"/>
    </row>
    <row r="50" spans="1:45" s="115" customFormat="1" ht="22.5" customHeight="1" thickBot="1">
      <c r="A50" s="305"/>
      <c r="B50" s="305"/>
      <c r="C50" s="118">
        <v>1</v>
      </c>
      <c r="D50" s="118">
        <v>2</v>
      </c>
      <c r="E50" s="118">
        <v>3</v>
      </c>
      <c r="F50" s="118">
        <v>4</v>
      </c>
      <c r="G50" s="118">
        <v>5</v>
      </c>
      <c r="H50" s="118">
        <v>6</v>
      </c>
      <c r="I50" s="118">
        <v>7</v>
      </c>
      <c r="J50" s="118">
        <v>8</v>
      </c>
      <c r="K50" s="118">
        <v>9</v>
      </c>
      <c r="L50" s="118">
        <v>10</v>
      </c>
      <c r="M50" s="118">
        <v>11</v>
      </c>
      <c r="N50" s="118">
        <v>12</v>
      </c>
      <c r="O50" s="118">
        <v>13</v>
      </c>
      <c r="P50" s="118">
        <v>14</v>
      </c>
      <c r="Q50" s="118">
        <v>15</v>
      </c>
      <c r="R50" s="118">
        <v>16</v>
      </c>
      <c r="S50" s="118">
        <v>17</v>
      </c>
      <c r="T50" s="118">
        <v>18</v>
      </c>
      <c r="U50" s="118">
        <v>19</v>
      </c>
      <c r="V50" s="118">
        <v>20</v>
      </c>
      <c r="W50" s="118">
        <v>21</v>
      </c>
      <c r="X50" s="118">
        <v>22</v>
      </c>
      <c r="Y50" s="118">
        <v>23</v>
      </c>
      <c r="Z50" s="118">
        <v>24</v>
      </c>
      <c r="AA50" s="118">
        <v>25</v>
      </c>
      <c r="AB50" s="118">
        <v>26</v>
      </c>
      <c r="AC50" s="118">
        <v>27</v>
      </c>
      <c r="AD50" s="118">
        <v>28</v>
      </c>
      <c r="AE50" s="118">
        <v>29</v>
      </c>
      <c r="AF50" s="118">
        <v>30</v>
      </c>
      <c r="AG50" s="118">
        <v>31</v>
      </c>
      <c r="AH50" s="118">
        <v>32</v>
      </c>
      <c r="AI50" s="118">
        <v>33</v>
      </c>
      <c r="AJ50" s="118">
        <v>34</v>
      </c>
      <c r="AK50" s="118">
        <v>35</v>
      </c>
      <c r="AL50" s="118">
        <v>36</v>
      </c>
      <c r="AM50" s="118">
        <v>37</v>
      </c>
      <c r="AN50" s="118">
        <v>38</v>
      </c>
      <c r="AO50" s="118">
        <v>39</v>
      </c>
      <c r="AP50" s="118">
        <v>40</v>
      </c>
      <c r="AQ50" s="119" t="s">
        <v>695</v>
      </c>
      <c r="AR50" s="120" t="s">
        <v>78</v>
      </c>
      <c r="AS50" s="121" t="s">
        <v>79</v>
      </c>
    </row>
    <row r="51" spans="1:45" s="115" customFormat="1" ht="22.5" customHeight="1" thickBot="1">
      <c r="A51" s="93" t="s">
        <v>278</v>
      </c>
      <c r="B51" s="257" t="s">
        <v>867</v>
      </c>
      <c r="C51" s="105">
        <v>5</v>
      </c>
      <c r="D51" s="105">
        <v>4</v>
      </c>
      <c r="E51" s="105">
        <v>3</v>
      </c>
      <c r="F51" s="105">
        <v>4</v>
      </c>
      <c r="G51" s="105">
        <v>5</v>
      </c>
      <c r="H51" s="105">
        <v>4</v>
      </c>
      <c r="I51" s="105">
        <v>4</v>
      </c>
      <c r="J51" s="105">
        <v>5</v>
      </c>
      <c r="K51" s="105">
        <v>5</v>
      </c>
      <c r="L51" s="105">
        <v>5</v>
      </c>
      <c r="M51" s="105">
        <v>5</v>
      </c>
      <c r="N51" s="105">
        <v>5</v>
      </c>
      <c r="O51" s="105">
        <v>5</v>
      </c>
      <c r="P51" s="105">
        <v>5</v>
      </c>
      <c r="Q51" s="105">
        <v>5</v>
      </c>
      <c r="R51" s="105">
        <v>3</v>
      </c>
      <c r="S51" s="105">
        <v>3</v>
      </c>
      <c r="T51" s="105">
        <v>5</v>
      </c>
      <c r="U51" s="105">
        <v>5</v>
      </c>
      <c r="V51" s="105">
        <v>4</v>
      </c>
      <c r="W51" s="105">
        <v>4</v>
      </c>
      <c r="X51" s="105">
        <v>3</v>
      </c>
      <c r="Y51" s="105">
        <v>4</v>
      </c>
      <c r="Z51" s="105">
        <v>5</v>
      </c>
      <c r="AA51" s="105">
        <v>5</v>
      </c>
      <c r="AB51" s="105">
        <v>5</v>
      </c>
      <c r="AC51" s="105">
        <v>5</v>
      </c>
      <c r="AD51" s="105"/>
      <c r="AE51" s="105"/>
      <c r="AF51" s="105"/>
      <c r="AG51" s="105"/>
      <c r="AH51" s="105"/>
      <c r="AI51" s="105"/>
      <c r="AJ51" s="105"/>
      <c r="AK51" s="105"/>
      <c r="AL51" s="105"/>
      <c r="AM51" s="94"/>
      <c r="AN51" s="94"/>
      <c r="AO51" s="105"/>
      <c r="AP51" s="105"/>
      <c r="AQ51" s="107">
        <f>SUM(C51:AP51)</f>
        <v>120</v>
      </c>
      <c r="AR51" s="107">
        <f>AQ51/27</f>
        <v>4.444444444444445</v>
      </c>
      <c r="AS51" s="107">
        <v>0</v>
      </c>
    </row>
    <row r="52" spans="1:45" s="115" customFormat="1" ht="22.5" customHeight="1" thickBot="1">
      <c r="A52" s="93" t="s">
        <v>279</v>
      </c>
      <c r="B52" s="252" t="s">
        <v>27</v>
      </c>
      <c r="C52" s="105">
        <v>4</v>
      </c>
      <c r="D52" s="105">
        <v>4</v>
      </c>
      <c r="E52" s="105">
        <v>5</v>
      </c>
      <c r="F52" s="105">
        <v>4</v>
      </c>
      <c r="G52" s="105">
        <v>4</v>
      </c>
      <c r="H52" s="105">
        <v>4</v>
      </c>
      <c r="I52" s="105">
        <v>5</v>
      </c>
      <c r="J52" s="105">
        <v>5</v>
      </c>
      <c r="K52" s="105">
        <v>3</v>
      </c>
      <c r="L52" s="105">
        <v>3</v>
      </c>
      <c r="M52" s="105">
        <v>4</v>
      </c>
      <c r="N52" s="105">
        <v>4</v>
      </c>
      <c r="O52" s="105">
        <v>4</v>
      </c>
      <c r="P52" s="105">
        <v>5</v>
      </c>
      <c r="Q52" s="105">
        <v>4</v>
      </c>
      <c r="R52" s="105">
        <v>4</v>
      </c>
      <c r="S52" s="105">
        <v>4</v>
      </c>
      <c r="T52" s="105">
        <v>5</v>
      </c>
      <c r="U52" s="105">
        <v>3</v>
      </c>
      <c r="V52" s="105">
        <v>4</v>
      </c>
      <c r="W52" s="105">
        <v>4</v>
      </c>
      <c r="X52" s="105">
        <v>5</v>
      </c>
      <c r="Y52" s="105">
        <v>4</v>
      </c>
      <c r="Z52" s="105">
        <v>4</v>
      </c>
      <c r="AA52" s="105">
        <v>4</v>
      </c>
      <c r="AB52" s="105">
        <v>5</v>
      </c>
      <c r="AC52" s="105">
        <v>4</v>
      </c>
      <c r="AD52" s="105"/>
      <c r="AE52" s="105"/>
      <c r="AF52" s="105"/>
      <c r="AG52" s="105"/>
      <c r="AH52" s="105"/>
      <c r="AI52" s="105"/>
      <c r="AJ52" s="105"/>
      <c r="AK52" s="105"/>
      <c r="AL52" s="105"/>
      <c r="AM52" s="94"/>
      <c r="AN52" s="94"/>
      <c r="AO52" s="105"/>
      <c r="AP52" s="105"/>
      <c r="AQ52" s="107">
        <f aca="true" t="shared" si="2" ref="AQ52:AQ61">SUM(C52:AP52)</f>
        <v>112</v>
      </c>
      <c r="AR52" s="107">
        <f>AQ52/27</f>
        <v>4.148148148148148</v>
      </c>
      <c r="AS52" s="107">
        <v>0</v>
      </c>
    </row>
    <row r="53" spans="1:45" s="115" customFormat="1" ht="45.75" customHeight="1" thickBot="1">
      <c r="A53" s="93" t="s">
        <v>280</v>
      </c>
      <c r="B53" s="251" t="s">
        <v>868</v>
      </c>
      <c r="C53" s="105">
        <v>4</v>
      </c>
      <c r="D53" s="105">
        <v>3</v>
      </c>
      <c r="E53" s="105">
        <v>5</v>
      </c>
      <c r="F53" s="105">
        <v>3</v>
      </c>
      <c r="G53" s="105">
        <v>4</v>
      </c>
      <c r="H53" s="105">
        <v>4</v>
      </c>
      <c r="I53" s="105">
        <v>5</v>
      </c>
      <c r="J53" s="105">
        <v>3</v>
      </c>
      <c r="K53" s="105">
        <v>4</v>
      </c>
      <c r="L53" s="105">
        <v>4</v>
      </c>
      <c r="M53" s="105">
        <v>4</v>
      </c>
      <c r="N53" s="105">
        <v>2</v>
      </c>
      <c r="O53" s="105">
        <v>5</v>
      </c>
      <c r="P53" s="105">
        <v>4</v>
      </c>
      <c r="Q53" s="105">
        <v>4</v>
      </c>
      <c r="R53" s="105">
        <v>3</v>
      </c>
      <c r="S53" s="105">
        <v>3</v>
      </c>
      <c r="T53" s="105">
        <v>5</v>
      </c>
      <c r="U53" s="105">
        <v>3</v>
      </c>
      <c r="V53" s="105">
        <v>5</v>
      </c>
      <c r="W53" s="105">
        <v>5</v>
      </c>
      <c r="X53" s="105">
        <v>4</v>
      </c>
      <c r="Y53" s="105">
        <v>4</v>
      </c>
      <c r="Z53" s="105">
        <v>5</v>
      </c>
      <c r="AA53" s="105">
        <v>4</v>
      </c>
      <c r="AB53" s="105">
        <v>5</v>
      </c>
      <c r="AC53" s="105">
        <v>5</v>
      </c>
      <c r="AD53" s="105"/>
      <c r="AE53" s="105"/>
      <c r="AF53" s="105"/>
      <c r="AG53" s="105"/>
      <c r="AH53" s="105"/>
      <c r="AI53" s="105"/>
      <c r="AJ53" s="105"/>
      <c r="AK53" s="105"/>
      <c r="AL53" s="105"/>
      <c r="AM53" s="94"/>
      <c r="AN53" s="94"/>
      <c r="AO53" s="105"/>
      <c r="AP53" s="105"/>
      <c r="AQ53" s="107">
        <f t="shared" si="2"/>
        <v>109</v>
      </c>
      <c r="AR53" s="107">
        <f>AQ53/27</f>
        <v>4.037037037037037</v>
      </c>
      <c r="AS53" s="107">
        <v>0</v>
      </c>
    </row>
    <row r="54" spans="1:45" s="115" customFormat="1" ht="30.75" customHeight="1" thickBot="1">
      <c r="A54" s="93" t="s">
        <v>281</v>
      </c>
      <c r="B54" s="251" t="s">
        <v>869</v>
      </c>
      <c r="C54" s="105">
        <v>5</v>
      </c>
      <c r="D54" s="105">
        <v>4</v>
      </c>
      <c r="E54" s="105">
        <v>4</v>
      </c>
      <c r="F54" s="105">
        <v>4</v>
      </c>
      <c r="G54" s="105">
        <v>4</v>
      </c>
      <c r="H54" s="105">
        <v>4</v>
      </c>
      <c r="I54" s="105">
        <v>5</v>
      </c>
      <c r="J54" s="105">
        <v>4</v>
      </c>
      <c r="K54" s="105">
        <v>5</v>
      </c>
      <c r="L54" s="105">
        <v>5</v>
      </c>
      <c r="M54" s="105">
        <v>5</v>
      </c>
      <c r="N54" s="105">
        <v>5</v>
      </c>
      <c r="O54" s="105">
        <v>3</v>
      </c>
      <c r="P54" s="105">
        <v>5</v>
      </c>
      <c r="Q54" s="105">
        <v>5</v>
      </c>
      <c r="R54" s="105">
        <v>5</v>
      </c>
      <c r="S54" s="105">
        <v>5</v>
      </c>
      <c r="T54" s="105">
        <v>3</v>
      </c>
      <c r="U54" s="105">
        <v>5</v>
      </c>
      <c r="V54" s="105">
        <v>5</v>
      </c>
      <c r="W54" s="105">
        <v>5</v>
      </c>
      <c r="X54" s="105">
        <v>5</v>
      </c>
      <c r="Y54" s="105">
        <v>5</v>
      </c>
      <c r="Z54" s="105">
        <v>5</v>
      </c>
      <c r="AA54" s="105">
        <v>4</v>
      </c>
      <c r="AB54" s="105">
        <v>4</v>
      </c>
      <c r="AC54" s="105">
        <v>3</v>
      </c>
      <c r="AD54" s="105"/>
      <c r="AE54" s="105"/>
      <c r="AF54" s="105"/>
      <c r="AG54" s="105"/>
      <c r="AH54" s="105"/>
      <c r="AI54" s="105"/>
      <c r="AJ54" s="105"/>
      <c r="AK54" s="105"/>
      <c r="AL54" s="105"/>
      <c r="AM54" s="94"/>
      <c r="AN54" s="94"/>
      <c r="AO54" s="105"/>
      <c r="AP54" s="105"/>
      <c r="AQ54" s="107">
        <f t="shared" si="2"/>
        <v>121</v>
      </c>
      <c r="AR54" s="107">
        <v>0</v>
      </c>
      <c r="AS54" s="107">
        <f>AQ54/27</f>
        <v>4.481481481481482</v>
      </c>
    </row>
    <row r="55" spans="1:45" s="115" customFormat="1" ht="43.5" customHeight="1" thickBot="1">
      <c r="A55" s="89" t="s">
        <v>282</v>
      </c>
      <c r="B55" s="251" t="s">
        <v>870</v>
      </c>
      <c r="C55" s="105">
        <v>4</v>
      </c>
      <c r="D55" s="105">
        <v>5</v>
      </c>
      <c r="E55" s="105">
        <v>5</v>
      </c>
      <c r="F55" s="105">
        <v>5</v>
      </c>
      <c r="G55" s="105">
        <v>4</v>
      </c>
      <c r="H55" s="105">
        <v>4</v>
      </c>
      <c r="I55" s="105">
        <v>5</v>
      </c>
      <c r="J55" s="105">
        <v>5</v>
      </c>
      <c r="K55" s="105">
        <v>5</v>
      </c>
      <c r="L55" s="105">
        <v>5</v>
      </c>
      <c r="M55" s="105">
        <v>4</v>
      </c>
      <c r="N55" s="105">
        <v>5</v>
      </c>
      <c r="O55" s="105">
        <v>3</v>
      </c>
      <c r="P55" s="105">
        <v>4</v>
      </c>
      <c r="Q55" s="105">
        <v>5</v>
      </c>
      <c r="R55" s="105">
        <v>5</v>
      </c>
      <c r="S55" s="105">
        <v>5</v>
      </c>
      <c r="T55" s="105">
        <v>4</v>
      </c>
      <c r="U55" s="105">
        <v>5</v>
      </c>
      <c r="V55" s="105">
        <v>5</v>
      </c>
      <c r="W55" s="105">
        <v>5</v>
      </c>
      <c r="X55" s="105">
        <v>2</v>
      </c>
      <c r="Y55" s="105">
        <v>5</v>
      </c>
      <c r="Z55" s="105">
        <v>5</v>
      </c>
      <c r="AA55" s="105">
        <v>5</v>
      </c>
      <c r="AB55" s="105">
        <v>4</v>
      </c>
      <c r="AC55" s="105">
        <v>5</v>
      </c>
      <c r="AD55" s="105"/>
      <c r="AE55" s="105"/>
      <c r="AF55" s="105"/>
      <c r="AG55" s="105"/>
      <c r="AH55" s="105"/>
      <c r="AI55" s="105"/>
      <c r="AJ55" s="105"/>
      <c r="AK55" s="105"/>
      <c r="AL55" s="105"/>
      <c r="AM55" s="94"/>
      <c r="AN55" s="94"/>
      <c r="AO55" s="105"/>
      <c r="AP55" s="105"/>
      <c r="AQ55" s="107">
        <f t="shared" si="2"/>
        <v>123</v>
      </c>
      <c r="AR55" s="107">
        <v>0</v>
      </c>
      <c r="AS55" s="107">
        <f>AQ55/27</f>
        <v>4.555555555555555</v>
      </c>
    </row>
    <row r="56" spans="1:45" s="115" customFormat="1" ht="22.5" customHeight="1" thickBot="1">
      <c r="A56" s="89" t="s">
        <v>283</v>
      </c>
      <c r="B56" s="251" t="s">
        <v>871</v>
      </c>
      <c r="C56" s="105">
        <v>5</v>
      </c>
      <c r="D56" s="105">
        <v>4</v>
      </c>
      <c r="E56" s="105">
        <v>5</v>
      </c>
      <c r="F56" s="105">
        <v>3</v>
      </c>
      <c r="G56" s="105">
        <v>5</v>
      </c>
      <c r="H56" s="105">
        <v>4</v>
      </c>
      <c r="I56" s="105">
        <v>5</v>
      </c>
      <c r="J56" s="105">
        <v>4</v>
      </c>
      <c r="K56" s="105">
        <v>5</v>
      </c>
      <c r="L56" s="105">
        <v>5</v>
      </c>
      <c r="M56" s="105">
        <v>4</v>
      </c>
      <c r="N56" s="105">
        <v>3</v>
      </c>
      <c r="O56" s="105">
        <v>4</v>
      </c>
      <c r="P56" s="105">
        <v>4</v>
      </c>
      <c r="Q56" s="105">
        <v>4</v>
      </c>
      <c r="R56" s="105">
        <v>3</v>
      </c>
      <c r="S56" s="105">
        <v>2</v>
      </c>
      <c r="T56" s="105">
        <v>5</v>
      </c>
      <c r="U56" s="105">
        <v>3</v>
      </c>
      <c r="V56" s="105">
        <v>4</v>
      </c>
      <c r="W56" s="105">
        <v>5</v>
      </c>
      <c r="X56" s="105">
        <v>3</v>
      </c>
      <c r="Y56" s="105">
        <v>5</v>
      </c>
      <c r="Z56" s="105">
        <v>3</v>
      </c>
      <c r="AA56" s="105">
        <v>5</v>
      </c>
      <c r="AB56" s="105">
        <v>5</v>
      </c>
      <c r="AC56" s="105">
        <v>5</v>
      </c>
      <c r="AD56" s="105"/>
      <c r="AE56" s="105"/>
      <c r="AF56" s="105"/>
      <c r="AG56" s="105"/>
      <c r="AH56" s="105"/>
      <c r="AI56" s="105"/>
      <c r="AJ56" s="105"/>
      <c r="AK56" s="105"/>
      <c r="AL56" s="105"/>
      <c r="AM56" s="94"/>
      <c r="AN56" s="94"/>
      <c r="AO56" s="105"/>
      <c r="AP56" s="105"/>
      <c r="AQ56" s="107">
        <f t="shared" si="2"/>
        <v>112</v>
      </c>
      <c r="AR56" s="107">
        <f>AQ56/27</f>
        <v>4.148148148148148</v>
      </c>
      <c r="AS56" s="107">
        <v>0</v>
      </c>
    </row>
    <row r="57" spans="1:45" s="115" customFormat="1" ht="48" customHeight="1" thickBot="1">
      <c r="A57" s="89" t="s">
        <v>284</v>
      </c>
      <c r="B57" s="251" t="s">
        <v>259</v>
      </c>
      <c r="C57" s="105">
        <v>2</v>
      </c>
      <c r="D57" s="105">
        <v>3</v>
      </c>
      <c r="E57" s="105">
        <v>3</v>
      </c>
      <c r="F57" s="105">
        <v>4</v>
      </c>
      <c r="G57" s="105">
        <v>4</v>
      </c>
      <c r="H57" s="105">
        <v>4</v>
      </c>
      <c r="I57" s="105">
        <v>4</v>
      </c>
      <c r="J57" s="105">
        <v>5</v>
      </c>
      <c r="K57" s="105">
        <v>4</v>
      </c>
      <c r="L57" s="105">
        <v>4</v>
      </c>
      <c r="M57" s="105">
        <v>4</v>
      </c>
      <c r="N57" s="105">
        <v>5</v>
      </c>
      <c r="O57" s="105">
        <v>3</v>
      </c>
      <c r="P57" s="105">
        <v>4</v>
      </c>
      <c r="Q57" s="105">
        <v>5</v>
      </c>
      <c r="R57" s="105">
        <v>5</v>
      </c>
      <c r="S57" s="105">
        <v>4</v>
      </c>
      <c r="T57" s="105">
        <v>5</v>
      </c>
      <c r="U57" s="105">
        <v>4</v>
      </c>
      <c r="V57" s="105">
        <v>3</v>
      </c>
      <c r="W57" s="105">
        <v>5</v>
      </c>
      <c r="X57" s="105">
        <v>3</v>
      </c>
      <c r="Y57" s="105">
        <v>5</v>
      </c>
      <c r="Z57" s="105">
        <v>2</v>
      </c>
      <c r="AA57" s="105">
        <v>4</v>
      </c>
      <c r="AB57" s="105">
        <v>3</v>
      </c>
      <c r="AC57" s="105">
        <v>3</v>
      </c>
      <c r="AD57" s="105"/>
      <c r="AE57" s="105"/>
      <c r="AF57" s="105"/>
      <c r="AG57" s="105"/>
      <c r="AH57" s="105"/>
      <c r="AI57" s="105"/>
      <c r="AJ57" s="105"/>
      <c r="AK57" s="105"/>
      <c r="AL57" s="105"/>
      <c r="AM57" s="94"/>
      <c r="AN57" s="94"/>
      <c r="AO57" s="105"/>
      <c r="AP57" s="105"/>
      <c r="AQ57" s="107">
        <f t="shared" si="2"/>
        <v>104</v>
      </c>
      <c r="AR57" s="107">
        <v>0</v>
      </c>
      <c r="AS57" s="107">
        <f>AQ57/27</f>
        <v>3.8518518518518516</v>
      </c>
    </row>
    <row r="58" spans="1:45" s="115" customFormat="1" ht="44.25" customHeight="1" thickBot="1">
      <c r="A58" s="89" t="s">
        <v>285</v>
      </c>
      <c r="B58" s="251" t="s">
        <v>872</v>
      </c>
      <c r="C58" s="105">
        <v>3</v>
      </c>
      <c r="D58" s="105">
        <v>3</v>
      </c>
      <c r="E58" s="105">
        <v>5</v>
      </c>
      <c r="F58" s="105">
        <v>4</v>
      </c>
      <c r="G58" s="105">
        <v>4</v>
      </c>
      <c r="H58" s="105">
        <v>4</v>
      </c>
      <c r="I58" s="105">
        <v>4</v>
      </c>
      <c r="J58" s="105">
        <v>3</v>
      </c>
      <c r="K58" s="105">
        <v>5</v>
      </c>
      <c r="L58" s="105">
        <v>4</v>
      </c>
      <c r="M58" s="105">
        <v>4</v>
      </c>
      <c r="N58" s="105">
        <v>3</v>
      </c>
      <c r="O58" s="105">
        <v>3</v>
      </c>
      <c r="P58" s="105">
        <v>3</v>
      </c>
      <c r="Q58" s="105">
        <v>4</v>
      </c>
      <c r="R58" s="105">
        <v>4</v>
      </c>
      <c r="S58" s="105">
        <v>4</v>
      </c>
      <c r="T58" s="105">
        <v>4</v>
      </c>
      <c r="U58" s="105">
        <v>5</v>
      </c>
      <c r="V58" s="105">
        <v>4</v>
      </c>
      <c r="W58" s="105">
        <v>5</v>
      </c>
      <c r="X58" s="105">
        <v>3</v>
      </c>
      <c r="Y58" s="105">
        <v>5</v>
      </c>
      <c r="Z58" s="105">
        <v>4</v>
      </c>
      <c r="AA58" s="105">
        <v>4</v>
      </c>
      <c r="AB58" s="105">
        <v>4</v>
      </c>
      <c r="AC58" s="105">
        <v>5</v>
      </c>
      <c r="AD58" s="105"/>
      <c r="AE58" s="105"/>
      <c r="AF58" s="105"/>
      <c r="AG58" s="105"/>
      <c r="AH58" s="105"/>
      <c r="AI58" s="105"/>
      <c r="AJ58" s="105"/>
      <c r="AK58" s="105"/>
      <c r="AL58" s="105"/>
      <c r="AM58" s="94"/>
      <c r="AN58" s="94"/>
      <c r="AO58" s="105"/>
      <c r="AP58" s="105"/>
      <c r="AQ58" s="107">
        <f>SUM(C58:AP58)</f>
        <v>107</v>
      </c>
      <c r="AR58" s="107">
        <f>AQ58/27</f>
        <v>3.962962962962963</v>
      </c>
      <c r="AS58" s="107">
        <v>0</v>
      </c>
    </row>
    <row r="59" spans="1:45" s="115" customFormat="1" ht="22.5" customHeight="1" thickBot="1">
      <c r="A59" s="89" t="s">
        <v>286</v>
      </c>
      <c r="B59" s="250" t="s">
        <v>873</v>
      </c>
      <c r="C59" s="105">
        <v>4</v>
      </c>
      <c r="D59" s="105">
        <v>4</v>
      </c>
      <c r="E59" s="105">
        <v>5</v>
      </c>
      <c r="F59" s="105">
        <v>5</v>
      </c>
      <c r="G59" s="105">
        <v>4</v>
      </c>
      <c r="H59" s="105">
        <v>4</v>
      </c>
      <c r="I59" s="105">
        <v>4</v>
      </c>
      <c r="J59" s="105">
        <v>3</v>
      </c>
      <c r="K59" s="105">
        <v>5</v>
      </c>
      <c r="L59" s="105">
        <v>3</v>
      </c>
      <c r="M59" s="105">
        <v>5</v>
      </c>
      <c r="N59" s="105">
        <v>5</v>
      </c>
      <c r="O59" s="105">
        <v>3</v>
      </c>
      <c r="P59" s="105">
        <v>4</v>
      </c>
      <c r="Q59" s="105">
        <v>5</v>
      </c>
      <c r="R59" s="105">
        <v>4</v>
      </c>
      <c r="S59" s="105">
        <v>3</v>
      </c>
      <c r="T59" s="105">
        <v>3</v>
      </c>
      <c r="U59" s="105">
        <v>4</v>
      </c>
      <c r="V59" s="105">
        <v>3</v>
      </c>
      <c r="W59" s="105">
        <v>5</v>
      </c>
      <c r="X59" s="105">
        <v>2</v>
      </c>
      <c r="Y59" s="105">
        <v>3</v>
      </c>
      <c r="Z59" s="105">
        <v>2</v>
      </c>
      <c r="AA59" s="105">
        <v>4</v>
      </c>
      <c r="AB59" s="105">
        <v>3</v>
      </c>
      <c r="AC59" s="105">
        <v>3</v>
      </c>
      <c r="AD59" s="105"/>
      <c r="AE59" s="105"/>
      <c r="AF59" s="105"/>
      <c r="AG59" s="105"/>
      <c r="AH59" s="105"/>
      <c r="AI59" s="105"/>
      <c r="AJ59" s="105"/>
      <c r="AK59" s="105"/>
      <c r="AL59" s="105"/>
      <c r="AM59" s="94"/>
      <c r="AN59" s="94"/>
      <c r="AO59" s="105"/>
      <c r="AP59" s="105"/>
      <c r="AQ59" s="107">
        <f>SUM(C59:AP59)</f>
        <v>102</v>
      </c>
      <c r="AR59" s="107">
        <v>0</v>
      </c>
      <c r="AS59" s="107">
        <f>AQ59/27</f>
        <v>3.7777777777777777</v>
      </c>
    </row>
    <row r="60" spans="1:45" s="115" customFormat="1" ht="45" customHeight="1" thickBot="1">
      <c r="A60" s="89" t="s">
        <v>287</v>
      </c>
      <c r="B60" s="251" t="s">
        <v>874</v>
      </c>
      <c r="C60" s="105">
        <v>4</v>
      </c>
      <c r="D60" s="105">
        <v>4</v>
      </c>
      <c r="E60" s="105">
        <v>3</v>
      </c>
      <c r="F60" s="105">
        <v>5</v>
      </c>
      <c r="G60" s="105">
        <v>4</v>
      </c>
      <c r="H60" s="105">
        <v>4</v>
      </c>
      <c r="I60" s="105">
        <v>4</v>
      </c>
      <c r="J60" s="105">
        <v>5</v>
      </c>
      <c r="K60" s="105">
        <v>3</v>
      </c>
      <c r="L60" s="105">
        <v>5</v>
      </c>
      <c r="M60" s="105">
        <v>5</v>
      </c>
      <c r="N60" s="105">
        <v>3</v>
      </c>
      <c r="O60" s="105">
        <v>4</v>
      </c>
      <c r="P60" s="105">
        <v>4</v>
      </c>
      <c r="Q60" s="105">
        <v>3</v>
      </c>
      <c r="R60" s="105">
        <v>5</v>
      </c>
      <c r="S60" s="105">
        <v>5</v>
      </c>
      <c r="T60" s="105">
        <v>3</v>
      </c>
      <c r="U60" s="105">
        <v>5</v>
      </c>
      <c r="V60" s="105">
        <v>3</v>
      </c>
      <c r="W60" s="105">
        <v>4</v>
      </c>
      <c r="X60" s="105">
        <v>3</v>
      </c>
      <c r="Y60" s="105">
        <v>4</v>
      </c>
      <c r="Z60" s="105">
        <v>3</v>
      </c>
      <c r="AA60" s="105">
        <v>4</v>
      </c>
      <c r="AB60" s="105">
        <v>3</v>
      </c>
      <c r="AC60" s="105">
        <v>3</v>
      </c>
      <c r="AD60" s="105"/>
      <c r="AE60" s="105"/>
      <c r="AF60" s="105"/>
      <c r="AG60" s="105"/>
      <c r="AH60" s="105"/>
      <c r="AI60" s="105"/>
      <c r="AJ60" s="105"/>
      <c r="AK60" s="105"/>
      <c r="AL60" s="105"/>
      <c r="AM60" s="94"/>
      <c r="AN60" s="94"/>
      <c r="AO60" s="105"/>
      <c r="AP60" s="105"/>
      <c r="AQ60" s="107">
        <f t="shared" si="2"/>
        <v>105</v>
      </c>
      <c r="AR60" s="107">
        <v>0</v>
      </c>
      <c r="AS60" s="107">
        <f>AQ60/27</f>
        <v>3.888888888888889</v>
      </c>
    </row>
    <row r="61" spans="1:45" s="115" customFormat="1" ht="22.5" customHeight="1" thickBot="1">
      <c r="A61" s="89" t="s">
        <v>288</v>
      </c>
      <c r="B61" s="251" t="s">
        <v>875</v>
      </c>
      <c r="C61" s="105">
        <v>3</v>
      </c>
      <c r="D61" s="105">
        <v>3</v>
      </c>
      <c r="E61" s="105">
        <v>4</v>
      </c>
      <c r="F61" s="105">
        <v>4</v>
      </c>
      <c r="G61" s="105">
        <v>4</v>
      </c>
      <c r="H61" s="105">
        <v>4</v>
      </c>
      <c r="I61" s="105">
        <v>4</v>
      </c>
      <c r="J61" s="105">
        <v>3</v>
      </c>
      <c r="K61" s="105">
        <v>5</v>
      </c>
      <c r="L61" s="105">
        <v>4</v>
      </c>
      <c r="M61" s="105">
        <v>3</v>
      </c>
      <c r="N61" s="105">
        <v>5</v>
      </c>
      <c r="O61" s="105">
        <v>3</v>
      </c>
      <c r="P61" s="105">
        <v>4</v>
      </c>
      <c r="Q61" s="105">
        <v>5</v>
      </c>
      <c r="R61" s="105">
        <v>4</v>
      </c>
      <c r="S61" s="105">
        <v>5</v>
      </c>
      <c r="T61" s="105">
        <v>2</v>
      </c>
      <c r="U61" s="105">
        <v>5</v>
      </c>
      <c r="V61" s="105">
        <v>5</v>
      </c>
      <c r="W61" s="105">
        <v>4</v>
      </c>
      <c r="X61" s="105">
        <v>2</v>
      </c>
      <c r="Y61" s="105">
        <v>5</v>
      </c>
      <c r="Z61" s="105">
        <v>3</v>
      </c>
      <c r="AA61" s="105">
        <v>4</v>
      </c>
      <c r="AB61" s="105">
        <v>4</v>
      </c>
      <c r="AC61" s="105">
        <v>3</v>
      </c>
      <c r="AD61" s="105"/>
      <c r="AE61" s="105"/>
      <c r="AF61" s="105"/>
      <c r="AG61" s="105"/>
      <c r="AH61" s="105"/>
      <c r="AI61" s="105"/>
      <c r="AJ61" s="105"/>
      <c r="AK61" s="105"/>
      <c r="AL61" s="105"/>
      <c r="AM61" s="94"/>
      <c r="AN61" s="94"/>
      <c r="AO61" s="105"/>
      <c r="AP61" s="105"/>
      <c r="AQ61" s="107">
        <f t="shared" si="2"/>
        <v>104</v>
      </c>
      <c r="AR61" s="107">
        <v>0</v>
      </c>
      <c r="AS61" s="107">
        <f>AQ61/27</f>
        <v>3.8518518518518516</v>
      </c>
    </row>
    <row r="62" spans="1:45" ht="22.5" customHeight="1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30" t="s">
        <v>696</v>
      </c>
      <c r="AR62" s="132">
        <f>SUM(AR51:AR61)</f>
        <v>20.74074074074074</v>
      </c>
      <c r="AS62" s="107">
        <f>SUM(AS51:AS61)</f>
        <v>24.40740740740741</v>
      </c>
    </row>
    <row r="63" spans="1:45" ht="22.5" customHeight="1">
      <c r="A63" s="303" t="s">
        <v>697</v>
      </c>
      <c r="B63" s="303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303"/>
      <c r="AA63" s="303"/>
      <c r="AB63" s="303"/>
      <c r="AC63" s="303"/>
      <c r="AD63" s="303"/>
      <c r="AE63" s="303"/>
      <c r="AF63" s="303"/>
      <c r="AG63" s="303"/>
      <c r="AH63" s="303"/>
      <c r="AI63" s="303"/>
      <c r="AJ63" s="303"/>
      <c r="AK63" s="303"/>
      <c r="AL63" s="303"/>
      <c r="AM63" s="303"/>
      <c r="AN63" s="303"/>
      <c r="AO63" s="303"/>
      <c r="AP63" s="303"/>
      <c r="AQ63" s="130" t="s">
        <v>698</v>
      </c>
      <c r="AR63" s="133">
        <v>5</v>
      </c>
      <c r="AS63" s="122">
        <v>6</v>
      </c>
    </row>
    <row r="64" spans="1:45" ht="22.5" customHeight="1">
      <c r="A64" s="304" t="s">
        <v>699</v>
      </c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304"/>
      <c r="X64" s="304"/>
      <c r="Y64" s="304"/>
      <c r="Z64" s="304"/>
      <c r="AA64" s="304"/>
      <c r="AB64" s="304"/>
      <c r="AC64" s="304"/>
      <c r="AD64" s="304"/>
      <c r="AE64" s="304"/>
      <c r="AF64" s="304"/>
      <c r="AG64" s="304"/>
      <c r="AH64" s="304"/>
      <c r="AI64" s="304"/>
      <c r="AJ64" s="304"/>
      <c r="AK64" s="304"/>
      <c r="AL64" s="304"/>
      <c r="AM64" s="304"/>
      <c r="AN64" s="304"/>
      <c r="AO64" s="304"/>
      <c r="AP64" s="304"/>
      <c r="AQ64" s="130" t="s">
        <v>700</v>
      </c>
      <c r="AR64" s="134">
        <f>AR62/AR63</f>
        <v>4.148148148148148</v>
      </c>
      <c r="AS64" s="134">
        <f>AS62/AS63</f>
        <v>4.067901234567901</v>
      </c>
    </row>
    <row r="65" ht="22.5" customHeight="1">
      <c r="A65" s="115"/>
    </row>
    <row r="66" ht="22.5" customHeight="1">
      <c r="A66" s="115"/>
    </row>
    <row r="67" ht="22.5" customHeight="1">
      <c r="A67" s="115"/>
    </row>
    <row r="68" ht="22.5" customHeight="1">
      <c r="A68" s="115"/>
    </row>
    <row r="69" s="135" customFormat="1" ht="22.5" customHeight="1">
      <c r="A69" s="116" t="s">
        <v>710</v>
      </c>
    </row>
    <row r="70" spans="1:45" s="115" customFormat="1" ht="22.5" customHeight="1">
      <c r="A70" s="305" t="s">
        <v>75</v>
      </c>
      <c r="B70" s="305" t="s">
        <v>76</v>
      </c>
      <c r="C70" s="301" t="s">
        <v>693</v>
      </c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  <c r="AI70" s="302"/>
      <c r="AJ70" s="302"/>
      <c r="AK70" s="302"/>
      <c r="AL70" s="302"/>
      <c r="AM70" s="302"/>
      <c r="AN70" s="302"/>
      <c r="AO70" s="302"/>
      <c r="AP70" s="302"/>
      <c r="AQ70" s="108"/>
      <c r="AR70" s="301" t="s">
        <v>694</v>
      </c>
      <c r="AS70" s="308"/>
    </row>
    <row r="71" spans="1:45" s="115" customFormat="1" ht="22.5" customHeight="1" thickBot="1">
      <c r="A71" s="305"/>
      <c r="B71" s="305"/>
      <c r="C71" s="118">
        <v>1</v>
      </c>
      <c r="D71" s="118">
        <v>2</v>
      </c>
      <c r="E71" s="118">
        <v>3</v>
      </c>
      <c r="F71" s="118">
        <v>4</v>
      </c>
      <c r="G71" s="118">
        <v>5</v>
      </c>
      <c r="H71" s="118">
        <v>6</v>
      </c>
      <c r="I71" s="118">
        <v>7</v>
      </c>
      <c r="J71" s="118">
        <v>8</v>
      </c>
      <c r="K71" s="118">
        <v>9</v>
      </c>
      <c r="L71" s="118">
        <v>10</v>
      </c>
      <c r="M71" s="118">
        <v>11</v>
      </c>
      <c r="N71" s="118">
        <v>12</v>
      </c>
      <c r="O71" s="118">
        <v>13</v>
      </c>
      <c r="P71" s="118">
        <v>14</v>
      </c>
      <c r="Q71" s="118">
        <v>15</v>
      </c>
      <c r="R71" s="118">
        <v>16</v>
      </c>
      <c r="S71" s="118">
        <v>17</v>
      </c>
      <c r="T71" s="118">
        <v>18</v>
      </c>
      <c r="U71" s="118">
        <v>19</v>
      </c>
      <c r="V71" s="118">
        <v>20</v>
      </c>
      <c r="W71" s="118">
        <v>21</v>
      </c>
      <c r="X71" s="118">
        <v>22</v>
      </c>
      <c r="Y71" s="118">
        <v>23</v>
      </c>
      <c r="Z71" s="118">
        <v>24</v>
      </c>
      <c r="AA71" s="118">
        <v>25</v>
      </c>
      <c r="AB71" s="118">
        <v>26</v>
      </c>
      <c r="AC71" s="118">
        <v>27</v>
      </c>
      <c r="AD71" s="118">
        <v>28</v>
      </c>
      <c r="AE71" s="118">
        <v>29</v>
      </c>
      <c r="AF71" s="118">
        <v>30</v>
      </c>
      <c r="AG71" s="118">
        <v>31</v>
      </c>
      <c r="AH71" s="118">
        <v>32</v>
      </c>
      <c r="AI71" s="118">
        <v>33</v>
      </c>
      <c r="AJ71" s="118">
        <v>34</v>
      </c>
      <c r="AK71" s="118">
        <v>35</v>
      </c>
      <c r="AL71" s="118">
        <v>36</v>
      </c>
      <c r="AM71" s="118">
        <v>37</v>
      </c>
      <c r="AN71" s="118">
        <v>38</v>
      </c>
      <c r="AO71" s="118">
        <v>39</v>
      </c>
      <c r="AP71" s="118">
        <v>40</v>
      </c>
      <c r="AQ71" s="119" t="s">
        <v>695</v>
      </c>
      <c r="AR71" s="120" t="s">
        <v>315</v>
      </c>
      <c r="AS71" s="121" t="s">
        <v>316</v>
      </c>
    </row>
    <row r="72" spans="1:45" s="115" customFormat="1" ht="27.75" customHeight="1" thickBot="1">
      <c r="A72" s="88" t="s">
        <v>317</v>
      </c>
      <c r="B72" s="257" t="s">
        <v>876</v>
      </c>
      <c r="C72" s="105">
        <v>5</v>
      </c>
      <c r="D72" s="105">
        <v>4</v>
      </c>
      <c r="E72" s="105">
        <v>5</v>
      </c>
      <c r="F72" s="105">
        <v>4</v>
      </c>
      <c r="G72" s="105">
        <v>5</v>
      </c>
      <c r="H72" s="105">
        <v>5</v>
      </c>
      <c r="I72" s="105">
        <v>5</v>
      </c>
      <c r="J72" s="105">
        <v>5</v>
      </c>
      <c r="K72" s="105">
        <v>5</v>
      </c>
      <c r="L72" s="105">
        <v>5</v>
      </c>
      <c r="M72" s="105">
        <v>4</v>
      </c>
      <c r="N72" s="105">
        <v>3</v>
      </c>
      <c r="O72" s="105">
        <v>4</v>
      </c>
      <c r="P72" s="105">
        <v>4</v>
      </c>
      <c r="Q72" s="105">
        <v>3</v>
      </c>
      <c r="R72" s="105">
        <v>4</v>
      </c>
      <c r="S72" s="105">
        <v>4</v>
      </c>
      <c r="T72" s="105">
        <v>5</v>
      </c>
      <c r="U72" s="105">
        <v>3</v>
      </c>
      <c r="V72" s="105">
        <v>4</v>
      </c>
      <c r="W72" s="105">
        <v>5</v>
      </c>
      <c r="X72" s="105">
        <v>5</v>
      </c>
      <c r="Y72" s="105">
        <v>5</v>
      </c>
      <c r="Z72" s="105">
        <v>4</v>
      </c>
      <c r="AA72" s="105">
        <v>5</v>
      </c>
      <c r="AB72" s="105">
        <v>5</v>
      </c>
      <c r="AC72" s="105">
        <v>5</v>
      </c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88"/>
      <c r="AO72" s="88"/>
      <c r="AP72" s="105"/>
      <c r="AQ72" s="107">
        <f aca="true" t="shared" si="3" ref="AQ72:AQ80">SUM(C72:AP72)</f>
        <v>120</v>
      </c>
      <c r="AR72" s="107">
        <f>AQ72/27</f>
        <v>4.444444444444445</v>
      </c>
      <c r="AS72" s="107">
        <v>0</v>
      </c>
    </row>
    <row r="73" spans="1:45" s="115" customFormat="1" ht="46.5" customHeight="1" thickBot="1">
      <c r="A73" s="88" t="s">
        <v>318</v>
      </c>
      <c r="B73" s="252" t="s">
        <v>877</v>
      </c>
      <c r="C73" s="106">
        <v>4</v>
      </c>
      <c r="D73" s="106">
        <v>4</v>
      </c>
      <c r="E73" s="106">
        <v>4</v>
      </c>
      <c r="F73" s="106">
        <v>4</v>
      </c>
      <c r="G73" s="106">
        <v>5</v>
      </c>
      <c r="H73" s="106">
        <v>4</v>
      </c>
      <c r="I73" s="106">
        <v>5</v>
      </c>
      <c r="J73" s="106">
        <v>5</v>
      </c>
      <c r="K73" s="106">
        <v>3</v>
      </c>
      <c r="L73" s="106">
        <v>5</v>
      </c>
      <c r="M73" s="106">
        <v>4</v>
      </c>
      <c r="N73" s="106">
        <v>3</v>
      </c>
      <c r="O73" s="106">
        <v>4</v>
      </c>
      <c r="P73" s="106">
        <v>5</v>
      </c>
      <c r="Q73" s="106">
        <v>4</v>
      </c>
      <c r="R73" s="106">
        <v>4</v>
      </c>
      <c r="S73" s="106">
        <v>4</v>
      </c>
      <c r="T73" s="106">
        <v>5</v>
      </c>
      <c r="U73" s="106">
        <v>4</v>
      </c>
      <c r="V73" s="106">
        <v>4</v>
      </c>
      <c r="W73" s="106">
        <v>5</v>
      </c>
      <c r="X73" s="106">
        <v>5</v>
      </c>
      <c r="Y73" s="106">
        <v>4</v>
      </c>
      <c r="Z73" s="106">
        <v>4</v>
      </c>
      <c r="AA73" s="106">
        <v>5</v>
      </c>
      <c r="AB73" s="106">
        <v>4</v>
      </c>
      <c r="AC73" s="106">
        <v>4</v>
      </c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88"/>
      <c r="AO73" s="88"/>
      <c r="AP73" s="106"/>
      <c r="AQ73" s="107">
        <f t="shared" si="3"/>
        <v>115</v>
      </c>
      <c r="AR73" s="107">
        <f>AQ73/27</f>
        <v>4.2592592592592595</v>
      </c>
      <c r="AS73" s="107">
        <v>0</v>
      </c>
    </row>
    <row r="74" spans="1:45" s="115" customFormat="1" ht="27.75" customHeight="1" thickBot="1">
      <c r="A74" s="88" t="s">
        <v>320</v>
      </c>
      <c r="B74" s="251" t="s">
        <v>878</v>
      </c>
      <c r="C74" s="105">
        <v>4</v>
      </c>
      <c r="D74" s="105">
        <v>4</v>
      </c>
      <c r="E74" s="105">
        <v>5</v>
      </c>
      <c r="F74" s="105">
        <v>4</v>
      </c>
      <c r="G74" s="105">
        <v>4</v>
      </c>
      <c r="H74" s="105">
        <v>4</v>
      </c>
      <c r="I74" s="105">
        <v>5</v>
      </c>
      <c r="J74" s="105">
        <v>5</v>
      </c>
      <c r="K74" s="105">
        <v>4</v>
      </c>
      <c r="L74" s="105">
        <v>4</v>
      </c>
      <c r="M74" s="105">
        <v>4</v>
      </c>
      <c r="N74" s="105">
        <v>3</v>
      </c>
      <c r="O74" s="105">
        <v>3</v>
      </c>
      <c r="P74" s="105">
        <v>4</v>
      </c>
      <c r="Q74" s="105">
        <v>4</v>
      </c>
      <c r="R74" s="105">
        <v>4</v>
      </c>
      <c r="S74" s="105">
        <v>4</v>
      </c>
      <c r="T74" s="105">
        <v>5</v>
      </c>
      <c r="U74" s="105">
        <v>3</v>
      </c>
      <c r="V74" s="105">
        <v>4</v>
      </c>
      <c r="W74" s="105">
        <v>5</v>
      </c>
      <c r="X74" s="105">
        <v>5</v>
      </c>
      <c r="Y74" s="105">
        <v>5</v>
      </c>
      <c r="Z74" s="105">
        <v>4</v>
      </c>
      <c r="AA74" s="105">
        <v>4</v>
      </c>
      <c r="AB74" s="105">
        <v>4</v>
      </c>
      <c r="AC74" s="105">
        <v>4</v>
      </c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88"/>
      <c r="AO74" s="82"/>
      <c r="AP74" s="105"/>
      <c r="AQ74" s="107">
        <f t="shared" si="3"/>
        <v>112</v>
      </c>
      <c r="AR74" s="107">
        <f>AQ74/27</f>
        <v>4.148148148148148</v>
      </c>
      <c r="AS74" s="107">
        <v>0</v>
      </c>
    </row>
    <row r="75" spans="1:45" s="115" customFormat="1" ht="23.25" customHeight="1" thickBot="1">
      <c r="A75" s="88" t="s">
        <v>322</v>
      </c>
      <c r="B75" s="251" t="s">
        <v>879</v>
      </c>
      <c r="C75" s="105">
        <v>4</v>
      </c>
      <c r="D75" s="105">
        <v>3</v>
      </c>
      <c r="E75" s="105">
        <v>4</v>
      </c>
      <c r="F75" s="105">
        <v>5</v>
      </c>
      <c r="G75" s="105">
        <v>5</v>
      </c>
      <c r="H75" s="105">
        <v>4</v>
      </c>
      <c r="I75" s="105">
        <v>5</v>
      </c>
      <c r="J75" s="105">
        <v>4</v>
      </c>
      <c r="K75" s="105">
        <v>5</v>
      </c>
      <c r="L75" s="105">
        <v>5</v>
      </c>
      <c r="M75" s="105">
        <v>4</v>
      </c>
      <c r="N75" s="105">
        <v>2</v>
      </c>
      <c r="O75" s="105">
        <v>4</v>
      </c>
      <c r="P75" s="105">
        <v>4</v>
      </c>
      <c r="Q75" s="105">
        <v>5</v>
      </c>
      <c r="R75" s="105">
        <v>3</v>
      </c>
      <c r="S75" s="105">
        <v>2</v>
      </c>
      <c r="T75" s="105">
        <v>3</v>
      </c>
      <c r="U75" s="105">
        <v>4</v>
      </c>
      <c r="V75" s="105">
        <v>4</v>
      </c>
      <c r="W75" s="105">
        <v>5</v>
      </c>
      <c r="X75" s="105">
        <v>5</v>
      </c>
      <c r="Y75" s="105">
        <v>5</v>
      </c>
      <c r="Z75" s="105">
        <v>3</v>
      </c>
      <c r="AA75" s="105">
        <v>4</v>
      </c>
      <c r="AB75" s="105">
        <v>3</v>
      </c>
      <c r="AC75" s="105">
        <v>4</v>
      </c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88"/>
      <c r="AO75" s="82"/>
      <c r="AP75" s="105"/>
      <c r="AQ75" s="107">
        <f t="shared" si="3"/>
        <v>108</v>
      </c>
      <c r="AR75" s="107">
        <f>AQ75/27</f>
        <v>4</v>
      </c>
      <c r="AS75" s="107">
        <v>0</v>
      </c>
    </row>
    <row r="76" spans="1:45" s="115" customFormat="1" ht="22.5" customHeight="1" thickBot="1">
      <c r="A76" s="88" t="s">
        <v>323</v>
      </c>
      <c r="B76" s="251" t="s">
        <v>335</v>
      </c>
      <c r="C76" s="105">
        <v>3</v>
      </c>
      <c r="D76" s="105">
        <v>3</v>
      </c>
      <c r="E76" s="105">
        <v>3</v>
      </c>
      <c r="F76" s="105">
        <v>5</v>
      </c>
      <c r="G76" s="105">
        <v>3</v>
      </c>
      <c r="H76" s="105">
        <v>4</v>
      </c>
      <c r="I76" s="105">
        <v>4</v>
      </c>
      <c r="J76" s="105">
        <v>5</v>
      </c>
      <c r="K76" s="105">
        <v>3</v>
      </c>
      <c r="L76" s="105">
        <v>3</v>
      </c>
      <c r="M76" s="105">
        <v>4</v>
      </c>
      <c r="N76" s="105">
        <v>2</v>
      </c>
      <c r="O76" s="105">
        <v>3</v>
      </c>
      <c r="P76" s="105">
        <v>3</v>
      </c>
      <c r="Q76" s="105">
        <v>5</v>
      </c>
      <c r="R76" s="105">
        <v>4</v>
      </c>
      <c r="S76" s="105">
        <v>5</v>
      </c>
      <c r="T76" s="105">
        <v>2</v>
      </c>
      <c r="U76" s="105">
        <v>4</v>
      </c>
      <c r="V76" s="105">
        <v>3</v>
      </c>
      <c r="W76" s="105">
        <v>3</v>
      </c>
      <c r="X76" s="105">
        <v>2</v>
      </c>
      <c r="Y76" s="105">
        <v>4</v>
      </c>
      <c r="Z76" s="105">
        <v>4</v>
      </c>
      <c r="AA76" s="105">
        <v>4</v>
      </c>
      <c r="AB76" s="105">
        <v>3</v>
      </c>
      <c r="AC76" s="105">
        <v>4</v>
      </c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88"/>
      <c r="AO76" s="82"/>
      <c r="AP76" s="105"/>
      <c r="AQ76" s="107">
        <f t="shared" si="3"/>
        <v>95</v>
      </c>
      <c r="AR76" s="107">
        <v>0</v>
      </c>
      <c r="AS76" s="107">
        <f>AQ76/27</f>
        <v>3.5185185185185186</v>
      </c>
    </row>
    <row r="77" spans="1:45" s="115" customFormat="1" ht="44.25" customHeight="1" thickBot="1">
      <c r="A77" s="88" t="s">
        <v>324</v>
      </c>
      <c r="B77" s="251" t="s">
        <v>880</v>
      </c>
      <c r="C77" s="105">
        <v>4</v>
      </c>
      <c r="D77" s="105">
        <v>4</v>
      </c>
      <c r="E77" s="105">
        <v>5</v>
      </c>
      <c r="F77" s="105">
        <v>4</v>
      </c>
      <c r="G77" s="105">
        <v>4</v>
      </c>
      <c r="H77" s="105">
        <v>4</v>
      </c>
      <c r="I77" s="105">
        <v>4</v>
      </c>
      <c r="J77" s="105">
        <v>5</v>
      </c>
      <c r="K77" s="105">
        <v>4</v>
      </c>
      <c r="L77" s="105">
        <v>5</v>
      </c>
      <c r="M77" s="105">
        <v>4</v>
      </c>
      <c r="N77" s="105">
        <v>3</v>
      </c>
      <c r="O77" s="105">
        <v>5</v>
      </c>
      <c r="P77" s="105">
        <v>4</v>
      </c>
      <c r="Q77" s="105">
        <v>3</v>
      </c>
      <c r="R77" s="105">
        <v>4</v>
      </c>
      <c r="S77" s="105">
        <v>3</v>
      </c>
      <c r="T77" s="105">
        <v>5</v>
      </c>
      <c r="U77" s="105">
        <v>5</v>
      </c>
      <c r="V77" s="105">
        <v>5</v>
      </c>
      <c r="W77" s="105">
        <v>5</v>
      </c>
      <c r="X77" s="105">
        <v>4</v>
      </c>
      <c r="Y77" s="105">
        <v>5</v>
      </c>
      <c r="Z77" s="105">
        <v>4</v>
      </c>
      <c r="AA77" s="105">
        <v>5</v>
      </c>
      <c r="AB77" s="105">
        <v>4</v>
      </c>
      <c r="AC77" s="105">
        <v>4</v>
      </c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88"/>
      <c r="AO77" s="82"/>
      <c r="AP77" s="105"/>
      <c r="AQ77" s="107">
        <f t="shared" si="3"/>
        <v>115</v>
      </c>
      <c r="AR77" s="107">
        <f>AQ77/27</f>
        <v>4.2592592592592595</v>
      </c>
      <c r="AS77" s="107">
        <v>0</v>
      </c>
    </row>
    <row r="78" spans="1:45" s="115" customFormat="1" ht="44.25" customHeight="1" thickBot="1">
      <c r="A78" s="88" t="s">
        <v>325</v>
      </c>
      <c r="B78" s="251" t="s">
        <v>881</v>
      </c>
      <c r="C78" s="105">
        <v>4</v>
      </c>
      <c r="D78" s="105">
        <v>4</v>
      </c>
      <c r="E78" s="105">
        <v>5</v>
      </c>
      <c r="F78" s="105">
        <v>5</v>
      </c>
      <c r="G78" s="105">
        <v>4</v>
      </c>
      <c r="H78" s="105">
        <v>4</v>
      </c>
      <c r="I78" s="105">
        <v>4</v>
      </c>
      <c r="J78" s="105">
        <v>5</v>
      </c>
      <c r="K78" s="105">
        <v>5</v>
      </c>
      <c r="L78" s="105">
        <v>5</v>
      </c>
      <c r="M78" s="105">
        <v>4</v>
      </c>
      <c r="N78" s="105">
        <v>3</v>
      </c>
      <c r="O78" s="105">
        <v>5</v>
      </c>
      <c r="P78" s="105">
        <v>5</v>
      </c>
      <c r="Q78" s="105">
        <v>5</v>
      </c>
      <c r="R78" s="105">
        <v>4</v>
      </c>
      <c r="S78" s="105">
        <v>2</v>
      </c>
      <c r="T78" s="105">
        <v>5</v>
      </c>
      <c r="U78" s="105">
        <v>5</v>
      </c>
      <c r="V78" s="105">
        <v>5</v>
      </c>
      <c r="W78" s="105">
        <v>5</v>
      </c>
      <c r="X78" s="105">
        <v>5</v>
      </c>
      <c r="Y78" s="105">
        <v>5</v>
      </c>
      <c r="Z78" s="105">
        <v>4</v>
      </c>
      <c r="AA78" s="105">
        <v>5</v>
      </c>
      <c r="AB78" s="105">
        <v>5</v>
      </c>
      <c r="AC78" s="105">
        <v>5</v>
      </c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88"/>
      <c r="AO78" s="82"/>
      <c r="AP78" s="105"/>
      <c r="AQ78" s="107">
        <f t="shared" si="3"/>
        <v>122</v>
      </c>
      <c r="AR78" s="107">
        <f>AQ78/27</f>
        <v>4.518518518518518</v>
      </c>
      <c r="AS78" s="107">
        <v>0</v>
      </c>
    </row>
    <row r="79" spans="1:45" s="115" customFormat="1" ht="45" customHeight="1" thickBot="1">
      <c r="A79" s="88" t="s">
        <v>326</v>
      </c>
      <c r="B79" s="251" t="s">
        <v>882</v>
      </c>
      <c r="C79" s="105">
        <v>5</v>
      </c>
      <c r="D79" s="105">
        <v>4</v>
      </c>
      <c r="E79" s="105">
        <v>5</v>
      </c>
      <c r="F79" s="105">
        <v>5</v>
      </c>
      <c r="G79" s="105">
        <v>3</v>
      </c>
      <c r="H79" s="105">
        <v>4</v>
      </c>
      <c r="I79" s="105">
        <v>5</v>
      </c>
      <c r="J79" s="105">
        <v>5</v>
      </c>
      <c r="K79" s="105">
        <v>5</v>
      </c>
      <c r="L79" s="105">
        <v>4</v>
      </c>
      <c r="M79" s="105">
        <v>4</v>
      </c>
      <c r="N79" s="105">
        <v>5</v>
      </c>
      <c r="O79" s="105">
        <v>3</v>
      </c>
      <c r="P79" s="105">
        <v>5</v>
      </c>
      <c r="Q79" s="105">
        <v>5</v>
      </c>
      <c r="R79" s="105">
        <v>3</v>
      </c>
      <c r="S79" s="105">
        <v>5</v>
      </c>
      <c r="T79" s="105">
        <v>5</v>
      </c>
      <c r="U79" s="105">
        <v>5</v>
      </c>
      <c r="V79" s="105">
        <v>5</v>
      </c>
      <c r="W79" s="105">
        <v>5</v>
      </c>
      <c r="X79" s="105">
        <v>5</v>
      </c>
      <c r="Y79" s="105">
        <v>5</v>
      </c>
      <c r="Z79" s="105">
        <v>4</v>
      </c>
      <c r="AA79" s="105">
        <v>5</v>
      </c>
      <c r="AB79" s="105">
        <v>5</v>
      </c>
      <c r="AC79" s="105">
        <v>3</v>
      </c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88"/>
      <c r="AO79" s="88"/>
      <c r="AP79" s="105"/>
      <c r="AQ79" s="107">
        <f t="shared" si="3"/>
        <v>122</v>
      </c>
      <c r="AR79" s="107">
        <v>0</v>
      </c>
      <c r="AS79" s="107">
        <f>AQ79/27</f>
        <v>4.518518518518518</v>
      </c>
    </row>
    <row r="80" spans="1:45" s="115" customFormat="1" ht="47.25" customHeight="1" thickBot="1">
      <c r="A80" s="88" t="s">
        <v>328</v>
      </c>
      <c r="B80" s="251" t="s">
        <v>883</v>
      </c>
      <c r="C80" s="105">
        <v>5</v>
      </c>
      <c r="D80" s="105">
        <v>3</v>
      </c>
      <c r="E80" s="105">
        <v>5</v>
      </c>
      <c r="F80" s="105">
        <v>3</v>
      </c>
      <c r="G80" s="105">
        <v>4</v>
      </c>
      <c r="H80" s="105">
        <v>4</v>
      </c>
      <c r="I80" s="105">
        <v>5</v>
      </c>
      <c r="J80" s="105">
        <v>5</v>
      </c>
      <c r="K80" s="105">
        <v>4</v>
      </c>
      <c r="L80" s="105">
        <v>5</v>
      </c>
      <c r="M80" s="105">
        <v>4</v>
      </c>
      <c r="N80" s="105">
        <v>3</v>
      </c>
      <c r="O80" s="105">
        <v>4</v>
      </c>
      <c r="P80" s="105">
        <v>4</v>
      </c>
      <c r="Q80" s="105">
        <v>4</v>
      </c>
      <c r="R80" s="105">
        <v>3</v>
      </c>
      <c r="S80" s="105">
        <v>3</v>
      </c>
      <c r="T80" s="105">
        <v>5</v>
      </c>
      <c r="U80" s="105">
        <v>3</v>
      </c>
      <c r="V80" s="105">
        <v>3</v>
      </c>
      <c r="W80" s="105">
        <v>4</v>
      </c>
      <c r="X80" s="105">
        <v>4</v>
      </c>
      <c r="Y80" s="105">
        <v>5</v>
      </c>
      <c r="Z80" s="105">
        <v>4</v>
      </c>
      <c r="AA80" s="105">
        <v>5</v>
      </c>
      <c r="AB80" s="105">
        <v>4</v>
      </c>
      <c r="AC80" s="105">
        <v>4</v>
      </c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89"/>
      <c r="AO80" s="89"/>
      <c r="AP80" s="105"/>
      <c r="AQ80" s="107">
        <f t="shared" si="3"/>
        <v>109</v>
      </c>
      <c r="AR80" s="107">
        <v>0</v>
      </c>
      <c r="AS80" s="107">
        <f>AQ80/27</f>
        <v>4.037037037037037</v>
      </c>
    </row>
    <row r="81" spans="1:45" s="115" customFormat="1" ht="22.5" customHeight="1">
      <c r="A81" s="124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30" t="s">
        <v>696</v>
      </c>
      <c r="AR81" s="132">
        <f>SUM(AR68:AR80)</f>
        <v>25.62962962962963</v>
      </c>
      <c r="AS81" s="107">
        <f>SUM(AS68:AS80)</f>
        <v>12.074074074074073</v>
      </c>
    </row>
    <row r="82" spans="1:45" s="115" customFormat="1" ht="22.5" customHeight="1">
      <c r="A82" s="303" t="s">
        <v>697</v>
      </c>
      <c r="B82" s="303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303"/>
      <c r="AG82" s="303"/>
      <c r="AH82" s="303"/>
      <c r="AI82" s="303"/>
      <c r="AJ82" s="303"/>
      <c r="AK82" s="303"/>
      <c r="AL82" s="303"/>
      <c r="AM82" s="303"/>
      <c r="AN82" s="303"/>
      <c r="AO82" s="303"/>
      <c r="AP82" s="303"/>
      <c r="AQ82" s="130" t="s">
        <v>698</v>
      </c>
      <c r="AR82" s="133">
        <v>6</v>
      </c>
      <c r="AS82" s="122">
        <v>3</v>
      </c>
    </row>
    <row r="83" spans="1:45" s="115" customFormat="1" ht="22.5" customHeight="1">
      <c r="A83" s="304" t="s">
        <v>699</v>
      </c>
      <c r="B83" s="304"/>
      <c r="C83" s="304"/>
      <c r="D83" s="304"/>
      <c r="E83" s="304"/>
      <c r="F83" s="304"/>
      <c r="G83" s="304"/>
      <c r="H83" s="304"/>
      <c r="I83" s="304"/>
      <c r="J83" s="304"/>
      <c r="K83" s="304"/>
      <c r="L83" s="304"/>
      <c r="M83" s="304"/>
      <c r="N83" s="304"/>
      <c r="O83" s="304"/>
      <c r="P83" s="304"/>
      <c r="Q83" s="304"/>
      <c r="R83" s="304"/>
      <c r="S83" s="304"/>
      <c r="T83" s="304"/>
      <c r="U83" s="304"/>
      <c r="V83" s="304"/>
      <c r="W83" s="304"/>
      <c r="X83" s="304"/>
      <c r="Y83" s="304"/>
      <c r="Z83" s="304"/>
      <c r="AA83" s="304"/>
      <c r="AB83" s="304"/>
      <c r="AC83" s="304"/>
      <c r="AD83" s="304"/>
      <c r="AE83" s="304"/>
      <c r="AF83" s="304"/>
      <c r="AG83" s="304"/>
      <c r="AH83" s="304"/>
      <c r="AI83" s="304"/>
      <c r="AJ83" s="304"/>
      <c r="AK83" s="304"/>
      <c r="AL83" s="304"/>
      <c r="AM83" s="304"/>
      <c r="AN83" s="304"/>
      <c r="AO83" s="304"/>
      <c r="AP83" s="304"/>
      <c r="AQ83" s="130" t="s">
        <v>700</v>
      </c>
      <c r="AR83" s="134">
        <f>AR81/AR82</f>
        <v>4.271604938271605</v>
      </c>
      <c r="AS83" s="134">
        <f>AS81/AS82</f>
        <v>4.024691358024691</v>
      </c>
    </row>
    <row r="84" spans="1:45" s="115" customFormat="1" ht="22.5" customHeight="1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36"/>
      <c r="AR84" s="132"/>
      <c r="AS84" s="132"/>
    </row>
    <row r="85" spans="1:45" s="115" customFormat="1" ht="22.5" customHeight="1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36"/>
      <c r="AR85" s="132"/>
      <c r="AS85" s="132"/>
    </row>
    <row r="86" spans="1:45" s="115" customFormat="1" ht="22.5" customHeight="1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36"/>
      <c r="AR86" s="132"/>
      <c r="AS86" s="132"/>
    </row>
    <row r="87" s="135" customFormat="1" ht="20.25" customHeight="1">
      <c r="A87" s="116" t="s">
        <v>692</v>
      </c>
    </row>
    <row r="88" spans="1:45" s="115" customFormat="1" ht="20.25" customHeight="1">
      <c r="A88" s="305" t="s">
        <v>75</v>
      </c>
      <c r="B88" s="305" t="s">
        <v>76</v>
      </c>
      <c r="C88" s="301" t="s">
        <v>693</v>
      </c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2"/>
      <c r="AD88" s="302"/>
      <c r="AE88" s="302"/>
      <c r="AF88" s="302"/>
      <c r="AG88" s="302"/>
      <c r="AH88" s="302"/>
      <c r="AI88" s="302"/>
      <c r="AJ88" s="302"/>
      <c r="AK88" s="302"/>
      <c r="AL88" s="302"/>
      <c r="AM88" s="302"/>
      <c r="AN88" s="302"/>
      <c r="AO88" s="302"/>
      <c r="AP88" s="302"/>
      <c r="AQ88" s="108"/>
      <c r="AR88" s="301" t="s">
        <v>694</v>
      </c>
      <c r="AS88" s="308"/>
    </row>
    <row r="89" spans="1:45" s="115" customFormat="1" ht="20.25" customHeight="1" thickBot="1">
      <c r="A89" s="305"/>
      <c r="B89" s="305"/>
      <c r="C89" s="118">
        <v>1</v>
      </c>
      <c r="D89" s="118">
        <v>2</v>
      </c>
      <c r="E89" s="118">
        <v>3</v>
      </c>
      <c r="F89" s="118">
        <v>4</v>
      </c>
      <c r="G89" s="118">
        <v>5</v>
      </c>
      <c r="H89" s="118">
        <v>6</v>
      </c>
      <c r="I89" s="118">
        <v>7</v>
      </c>
      <c r="J89" s="118">
        <v>8</v>
      </c>
      <c r="K89" s="118">
        <v>9</v>
      </c>
      <c r="L89" s="118">
        <v>10</v>
      </c>
      <c r="M89" s="118">
        <v>11</v>
      </c>
      <c r="N89" s="118">
        <v>12</v>
      </c>
      <c r="O89" s="118">
        <v>13</v>
      </c>
      <c r="P89" s="118">
        <v>14</v>
      </c>
      <c r="Q89" s="118">
        <v>15</v>
      </c>
      <c r="R89" s="118">
        <v>16</v>
      </c>
      <c r="S89" s="118">
        <v>17</v>
      </c>
      <c r="T89" s="118">
        <v>18</v>
      </c>
      <c r="U89" s="118">
        <v>19</v>
      </c>
      <c r="V89" s="118">
        <v>20</v>
      </c>
      <c r="W89" s="118">
        <v>21</v>
      </c>
      <c r="X89" s="118">
        <v>22</v>
      </c>
      <c r="Y89" s="118">
        <v>23</v>
      </c>
      <c r="Z89" s="118">
        <v>24</v>
      </c>
      <c r="AA89" s="118">
        <v>25</v>
      </c>
      <c r="AB89" s="118">
        <v>26</v>
      </c>
      <c r="AC89" s="118">
        <v>27</v>
      </c>
      <c r="AD89" s="118">
        <v>28</v>
      </c>
      <c r="AE89" s="118">
        <v>29</v>
      </c>
      <c r="AF89" s="118">
        <v>30</v>
      </c>
      <c r="AG89" s="118">
        <v>31</v>
      </c>
      <c r="AH89" s="118">
        <v>32</v>
      </c>
      <c r="AI89" s="118">
        <v>33</v>
      </c>
      <c r="AJ89" s="118">
        <v>34</v>
      </c>
      <c r="AK89" s="118">
        <v>35</v>
      </c>
      <c r="AL89" s="118">
        <v>36</v>
      </c>
      <c r="AM89" s="118">
        <v>37</v>
      </c>
      <c r="AN89" s="118">
        <v>38</v>
      </c>
      <c r="AO89" s="118">
        <v>39</v>
      </c>
      <c r="AP89" s="118">
        <v>40</v>
      </c>
      <c r="AQ89" s="119" t="s">
        <v>695</v>
      </c>
      <c r="AR89" s="120" t="s">
        <v>315</v>
      </c>
      <c r="AS89" s="121" t="s">
        <v>316</v>
      </c>
    </row>
    <row r="90" spans="1:45" s="115" customFormat="1" ht="41.25" customHeight="1" thickBot="1">
      <c r="A90" s="88" t="s">
        <v>390</v>
      </c>
      <c r="B90" s="257" t="s">
        <v>884</v>
      </c>
      <c r="C90" s="105">
        <v>4</v>
      </c>
      <c r="D90" s="105">
        <v>3</v>
      </c>
      <c r="E90" s="105">
        <v>5</v>
      </c>
      <c r="F90" s="105">
        <v>4</v>
      </c>
      <c r="G90" s="105">
        <v>5</v>
      </c>
      <c r="H90" s="105">
        <v>4</v>
      </c>
      <c r="I90" s="105">
        <v>5</v>
      </c>
      <c r="J90" s="105">
        <v>4</v>
      </c>
      <c r="K90" s="105">
        <v>4</v>
      </c>
      <c r="L90" s="105">
        <v>4</v>
      </c>
      <c r="M90" s="105">
        <v>5</v>
      </c>
      <c r="N90" s="105">
        <v>3</v>
      </c>
      <c r="O90" s="105">
        <v>4</v>
      </c>
      <c r="P90" s="105">
        <v>4</v>
      </c>
      <c r="Q90" s="105">
        <v>3</v>
      </c>
      <c r="R90" s="105">
        <v>3</v>
      </c>
      <c r="S90" s="105">
        <v>4</v>
      </c>
      <c r="T90" s="105">
        <v>5</v>
      </c>
      <c r="U90" s="105">
        <v>5</v>
      </c>
      <c r="V90" s="105">
        <v>3</v>
      </c>
      <c r="W90" s="105">
        <v>4</v>
      </c>
      <c r="X90" s="105">
        <v>5</v>
      </c>
      <c r="Y90" s="105">
        <v>5</v>
      </c>
      <c r="Z90" s="105">
        <v>5</v>
      </c>
      <c r="AA90" s="105">
        <v>5</v>
      </c>
      <c r="AB90" s="105">
        <v>5</v>
      </c>
      <c r="AC90" s="105">
        <v>4</v>
      </c>
      <c r="AD90" s="105"/>
      <c r="AE90" s="105"/>
      <c r="AF90" s="105"/>
      <c r="AG90" s="105"/>
      <c r="AH90" s="105"/>
      <c r="AI90" s="105"/>
      <c r="AJ90" s="105"/>
      <c r="AK90" s="105"/>
      <c r="AL90" s="105"/>
      <c r="AM90" s="95"/>
      <c r="AN90" s="95"/>
      <c r="AO90" s="105"/>
      <c r="AP90" s="105"/>
      <c r="AQ90" s="107">
        <f>SUM(C90:AP90)</f>
        <v>114</v>
      </c>
      <c r="AR90" s="107">
        <f>AQ90/27</f>
        <v>4.222222222222222</v>
      </c>
      <c r="AS90" s="107">
        <v>0</v>
      </c>
    </row>
    <row r="91" spans="1:45" s="115" customFormat="1" ht="40.5" customHeight="1" thickBot="1">
      <c r="A91" s="88" t="s">
        <v>391</v>
      </c>
      <c r="B91" s="252" t="s">
        <v>885</v>
      </c>
      <c r="C91" s="106">
        <v>5</v>
      </c>
      <c r="D91" s="106">
        <v>4</v>
      </c>
      <c r="E91" s="106">
        <v>5</v>
      </c>
      <c r="F91" s="106">
        <v>4</v>
      </c>
      <c r="G91" s="106">
        <v>5</v>
      </c>
      <c r="H91" s="106">
        <v>4</v>
      </c>
      <c r="I91" s="106">
        <v>5</v>
      </c>
      <c r="J91" s="106">
        <v>5</v>
      </c>
      <c r="K91" s="106">
        <v>4</v>
      </c>
      <c r="L91" s="106">
        <v>5</v>
      </c>
      <c r="M91" s="106">
        <v>5</v>
      </c>
      <c r="N91" s="106">
        <v>4</v>
      </c>
      <c r="O91" s="106">
        <v>5</v>
      </c>
      <c r="P91" s="106">
        <v>4</v>
      </c>
      <c r="Q91" s="106">
        <v>4</v>
      </c>
      <c r="R91" s="106">
        <v>3</v>
      </c>
      <c r="S91" s="106">
        <v>4</v>
      </c>
      <c r="T91" s="106">
        <v>5</v>
      </c>
      <c r="U91" s="106">
        <v>5</v>
      </c>
      <c r="V91" s="106">
        <v>3</v>
      </c>
      <c r="W91" s="106">
        <v>4</v>
      </c>
      <c r="X91" s="106">
        <v>5</v>
      </c>
      <c r="Y91" s="106">
        <v>4</v>
      </c>
      <c r="Z91" s="106">
        <v>5</v>
      </c>
      <c r="AA91" s="106">
        <v>5</v>
      </c>
      <c r="AB91" s="106">
        <v>5</v>
      </c>
      <c r="AC91" s="106">
        <v>5</v>
      </c>
      <c r="AD91" s="106"/>
      <c r="AE91" s="106"/>
      <c r="AF91" s="106"/>
      <c r="AG91" s="106"/>
      <c r="AH91" s="106"/>
      <c r="AI91" s="106"/>
      <c r="AJ91" s="106"/>
      <c r="AK91" s="106"/>
      <c r="AL91" s="106"/>
      <c r="AM91" s="95"/>
      <c r="AN91" s="95"/>
      <c r="AO91" s="106"/>
      <c r="AP91" s="106"/>
      <c r="AQ91" s="107">
        <f aca="true" t="shared" si="4" ref="AQ91:AQ97">SUM(C91:AP91)</f>
        <v>121</v>
      </c>
      <c r="AR91" s="107">
        <f>AQ91/27</f>
        <v>4.481481481481482</v>
      </c>
      <c r="AS91" s="107">
        <v>0</v>
      </c>
    </row>
    <row r="92" spans="1:45" s="115" customFormat="1" ht="39.75" customHeight="1" thickBot="1">
      <c r="A92" s="88" t="s">
        <v>393</v>
      </c>
      <c r="B92" s="251" t="s">
        <v>886</v>
      </c>
      <c r="C92" s="105">
        <v>4</v>
      </c>
      <c r="D92" s="105">
        <v>3</v>
      </c>
      <c r="E92" s="105">
        <v>3</v>
      </c>
      <c r="F92" s="105">
        <v>4</v>
      </c>
      <c r="G92" s="105">
        <v>5</v>
      </c>
      <c r="H92" s="105">
        <v>4</v>
      </c>
      <c r="I92" s="105">
        <v>4</v>
      </c>
      <c r="J92" s="105">
        <v>4</v>
      </c>
      <c r="K92" s="105">
        <v>4</v>
      </c>
      <c r="L92" s="105">
        <v>4</v>
      </c>
      <c r="M92" s="105">
        <v>4</v>
      </c>
      <c r="N92" s="105">
        <v>3</v>
      </c>
      <c r="O92" s="105">
        <v>3</v>
      </c>
      <c r="P92" s="105">
        <v>5</v>
      </c>
      <c r="Q92" s="105">
        <v>5</v>
      </c>
      <c r="R92" s="105">
        <v>3</v>
      </c>
      <c r="S92" s="105">
        <v>5</v>
      </c>
      <c r="T92" s="105">
        <v>5</v>
      </c>
      <c r="U92" s="105">
        <v>4</v>
      </c>
      <c r="V92" s="105">
        <v>4</v>
      </c>
      <c r="W92" s="105">
        <v>4</v>
      </c>
      <c r="X92" s="105">
        <v>4</v>
      </c>
      <c r="Y92" s="105">
        <v>4</v>
      </c>
      <c r="Z92" s="105">
        <v>5</v>
      </c>
      <c r="AA92" s="105">
        <v>5</v>
      </c>
      <c r="AB92" s="105">
        <v>5</v>
      </c>
      <c r="AC92" s="105">
        <v>5</v>
      </c>
      <c r="AD92" s="105"/>
      <c r="AE92" s="105"/>
      <c r="AF92" s="105"/>
      <c r="AG92" s="105"/>
      <c r="AH92" s="105"/>
      <c r="AI92" s="105"/>
      <c r="AJ92" s="105"/>
      <c r="AK92" s="105"/>
      <c r="AL92" s="105"/>
      <c r="AM92" s="95"/>
      <c r="AN92" s="95"/>
      <c r="AO92" s="105"/>
      <c r="AP92" s="105"/>
      <c r="AQ92" s="107">
        <f t="shared" si="4"/>
        <v>112</v>
      </c>
      <c r="AR92" s="107">
        <f>AQ92/27</f>
        <v>4.148148148148148</v>
      </c>
      <c r="AS92" s="107">
        <v>0</v>
      </c>
    </row>
    <row r="93" spans="1:45" s="115" customFormat="1" ht="42.75" customHeight="1" thickBot="1">
      <c r="A93" s="88" t="s">
        <v>394</v>
      </c>
      <c r="B93" s="251" t="s">
        <v>887</v>
      </c>
      <c r="C93" s="105">
        <v>4</v>
      </c>
      <c r="D93" s="105">
        <v>4</v>
      </c>
      <c r="E93" s="105">
        <v>4</v>
      </c>
      <c r="F93" s="105">
        <v>4</v>
      </c>
      <c r="G93" s="105">
        <v>5</v>
      </c>
      <c r="H93" s="105">
        <v>4</v>
      </c>
      <c r="I93" s="105">
        <v>4</v>
      </c>
      <c r="J93" s="105">
        <v>4</v>
      </c>
      <c r="K93" s="105">
        <v>4</v>
      </c>
      <c r="L93" s="105">
        <v>4</v>
      </c>
      <c r="M93" s="105">
        <v>4</v>
      </c>
      <c r="N93" s="105">
        <v>3</v>
      </c>
      <c r="O93" s="105">
        <v>3</v>
      </c>
      <c r="P93" s="105">
        <v>4</v>
      </c>
      <c r="Q93" s="105">
        <v>4</v>
      </c>
      <c r="R93" s="105">
        <v>3</v>
      </c>
      <c r="S93" s="105">
        <v>5</v>
      </c>
      <c r="T93" s="105">
        <v>5</v>
      </c>
      <c r="U93" s="105">
        <v>4</v>
      </c>
      <c r="V93" s="105">
        <v>4</v>
      </c>
      <c r="W93" s="105">
        <v>5</v>
      </c>
      <c r="X93" s="105">
        <v>4</v>
      </c>
      <c r="Y93" s="105">
        <v>5</v>
      </c>
      <c r="Z93" s="105">
        <v>5</v>
      </c>
      <c r="AA93" s="105">
        <v>5</v>
      </c>
      <c r="AB93" s="105">
        <v>5</v>
      </c>
      <c r="AC93" s="105">
        <v>5</v>
      </c>
      <c r="AD93" s="105"/>
      <c r="AE93" s="105"/>
      <c r="AF93" s="105"/>
      <c r="AG93" s="105"/>
      <c r="AH93" s="105"/>
      <c r="AI93" s="105"/>
      <c r="AJ93" s="105"/>
      <c r="AK93" s="105"/>
      <c r="AL93" s="105"/>
      <c r="AM93" s="95"/>
      <c r="AN93" s="95"/>
      <c r="AO93" s="105"/>
      <c r="AP93" s="105"/>
      <c r="AQ93" s="107">
        <f t="shared" si="4"/>
        <v>114</v>
      </c>
      <c r="AR93" s="107">
        <f>AQ93/27</f>
        <v>4.222222222222222</v>
      </c>
      <c r="AS93" s="107">
        <v>0</v>
      </c>
    </row>
    <row r="94" spans="1:45" s="115" customFormat="1" ht="45.75" customHeight="1" thickBot="1">
      <c r="A94" s="88" t="s">
        <v>395</v>
      </c>
      <c r="B94" s="251" t="s">
        <v>888</v>
      </c>
      <c r="C94" s="105">
        <v>5</v>
      </c>
      <c r="D94" s="105">
        <v>4</v>
      </c>
      <c r="E94" s="105">
        <v>5</v>
      </c>
      <c r="F94" s="105">
        <v>3</v>
      </c>
      <c r="G94" s="105">
        <v>5</v>
      </c>
      <c r="H94" s="105">
        <v>4</v>
      </c>
      <c r="I94" s="105">
        <v>5</v>
      </c>
      <c r="J94" s="105">
        <v>5</v>
      </c>
      <c r="K94" s="105">
        <v>5</v>
      </c>
      <c r="L94" s="105">
        <v>5</v>
      </c>
      <c r="M94" s="105">
        <v>4</v>
      </c>
      <c r="N94" s="105">
        <v>4</v>
      </c>
      <c r="O94" s="105">
        <v>4</v>
      </c>
      <c r="P94" s="105">
        <v>5</v>
      </c>
      <c r="Q94" s="105">
        <v>4</v>
      </c>
      <c r="R94" s="105">
        <v>4</v>
      </c>
      <c r="S94" s="105">
        <v>5</v>
      </c>
      <c r="T94" s="105">
        <v>5</v>
      </c>
      <c r="U94" s="105">
        <v>3</v>
      </c>
      <c r="V94" s="105">
        <v>5</v>
      </c>
      <c r="W94" s="105">
        <v>4</v>
      </c>
      <c r="X94" s="105">
        <v>4</v>
      </c>
      <c r="Y94" s="105">
        <v>5</v>
      </c>
      <c r="Z94" s="105">
        <v>5</v>
      </c>
      <c r="AA94" s="105">
        <v>5</v>
      </c>
      <c r="AB94" s="105">
        <v>5</v>
      </c>
      <c r="AC94" s="105">
        <v>4</v>
      </c>
      <c r="AD94" s="105"/>
      <c r="AE94" s="105"/>
      <c r="AF94" s="105"/>
      <c r="AG94" s="105"/>
      <c r="AH94" s="105"/>
      <c r="AI94" s="105"/>
      <c r="AJ94" s="105"/>
      <c r="AK94" s="105"/>
      <c r="AL94" s="105"/>
      <c r="AM94" s="95"/>
      <c r="AN94" s="95"/>
      <c r="AO94" s="105"/>
      <c r="AP94" s="105"/>
      <c r="AQ94" s="107">
        <f t="shared" si="4"/>
        <v>121</v>
      </c>
      <c r="AR94" s="107">
        <f>AQ94/27</f>
        <v>4.481481481481482</v>
      </c>
      <c r="AS94" s="107">
        <v>0</v>
      </c>
    </row>
    <row r="95" spans="1:45" s="115" customFormat="1" ht="24" customHeight="1" thickBot="1">
      <c r="A95" s="88" t="s">
        <v>396</v>
      </c>
      <c r="B95" s="251" t="s">
        <v>889</v>
      </c>
      <c r="C95" s="106">
        <v>4</v>
      </c>
      <c r="D95" s="106">
        <v>4</v>
      </c>
      <c r="E95" s="106">
        <v>2</v>
      </c>
      <c r="F95" s="106">
        <v>4</v>
      </c>
      <c r="G95" s="106">
        <v>4</v>
      </c>
      <c r="H95" s="106">
        <v>4</v>
      </c>
      <c r="I95" s="106">
        <v>5</v>
      </c>
      <c r="J95" s="106">
        <v>4</v>
      </c>
      <c r="K95" s="106">
        <v>5</v>
      </c>
      <c r="L95" s="106">
        <v>5</v>
      </c>
      <c r="M95" s="106">
        <v>4</v>
      </c>
      <c r="N95" s="106">
        <v>3</v>
      </c>
      <c r="O95" s="106">
        <v>3</v>
      </c>
      <c r="P95" s="106">
        <v>4</v>
      </c>
      <c r="Q95" s="106">
        <v>3</v>
      </c>
      <c r="R95" s="106">
        <v>3</v>
      </c>
      <c r="S95" s="106">
        <v>5</v>
      </c>
      <c r="T95" s="106">
        <v>3</v>
      </c>
      <c r="U95" s="106">
        <v>5</v>
      </c>
      <c r="V95" s="106">
        <v>4</v>
      </c>
      <c r="W95" s="106">
        <v>5</v>
      </c>
      <c r="X95" s="106">
        <v>3</v>
      </c>
      <c r="Y95" s="106">
        <v>3</v>
      </c>
      <c r="Z95" s="106">
        <v>5</v>
      </c>
      <c r="AA95" s="106">
        <v>4</v>
      </c>
      <c r="AB95" s="106">
        <v>4</v>
      </c>
      <c r="AC95" s="106">
        <v>3</v>
      </c>
      <c r="AD95" s="106"/>
      <c r="AE95" s="106"/>
      <c r="AF95" s="106"/>
      <c r="AG95" s="106"/>
      <c r="AH95" s="106"/>
      <c r="AI95" s="106"/>
      <c r="AJ95" s="106"/>
      <c r="AK95" s="106"/>
      <c r="AL95" s="106"/>
      <c r="AM95" s="95"/>
      <c r="AN95" s="95"/>
      <c r="AO95" s="106"/>
      <c r="AP95" s="106"/>
      <c r="AQ95" s="107">
        <f t="shared" si="4"/>
        <v>105</v>
      </c>
      <c r="AR95" s="107">
        <v>0</v>
      </c>
      <c r="AS95" s="107">
        <f>AQ95/27</f>
        <v>3.888888888888889</v>
      </c>
    </row>
    <row r="96" spans="1:45" s="115" customFormat="1" ht="46.5" customHeight="1" thickBot="1">
      <c r="A96" s="88" t="s">
        <v>397</v>
      </c>
      <c r="B96" s="251" t="s">
        <v>890</v>
      </c>
      <c r="C96" s="106">
        <v>5</v>
      </c>
      <c r="D96" s="106">
        <v>4</v>
      </c>
      <c r="E96" s="106">
        <v>2</v>
      </c>
      <c r="F96" s="106">
        <v>4</v>
      </c>
      <c r="G96" s="106">
        <v>4</v>
      </c>
      <c r="H96" s="106">
        <v>4</v>
      </c>
      <c r="I96" s="106">
        <v>4</v>
      </c>
      <c r="J96" s="106">
        <v>5</v>
      </c>
      <c r="K96" s="106">
        <v>3</v>
      </c>
      <c r="L96" s="106">
        <v>5</v>
      </c>
      <c r="M96" s="106">
        <v>4</v>
      </c>
      <c r="N96" s="106">
        <v>5</v>
      </c>
      <c r="O96" s="106">
        <v>3</v>
      </c>
      <c r="P96" s="106">
        <v>4</v>
      </c>
      <c r="Q96" s="106">
        <v>4</v>
      </c>
      <c r="R96" s="106">
        <v>4</v>
      </c>
      <c r="S96" s="106">
        <v>5</v>
      </c>
      <c r="T96" s="106">
        <v>4</v>
      </c>
      <c r="U96" s="106">
        <v>5</v>
      </c>
      <c r="V96" s="106">
        <v>4</v>
      </c>
      <c r="W96" s="106">
        <v>5</v>
      </c>
      <c r="X96" s="106">
        <v>3</v>
      </c>
      <c r="Y96" s="106">
        <v>4</v>
      </c>
      <c r="Z96" s="106">
        <v>5</v>
      </c>
      <c r="AA96" s="106">
        <v>4</v>
      </c>
      <c r="AB96" s="106">
        <v>4</v>
      </c>
      <c r="AC96" s="106">
        <v>3</v>
      </c>
      <c r="AD96" s="106"/>
      <c r="AE96" s="106"/>
      <c r="AF96" s="106"/>
      <c r="AG96" s="106"/>
      <c r="AH96" s="106"/>
      <c r="AI96" s="106"/>
      <c r="AJ96" s="106"/>
      <c r="AK96" s="106"/>
      <c r="AL96" s="106"/>
      <c r="AM96" s="95"/>
      <c r="AN96" s="95"/>
      <c r="AO96" s="106"/>
      <c r="AP96" s="106"/>
      <c r="AQ96" s="107">
        <f>SUM(C96:AP96)</f>
        <v>110</v>
      </c>
      <c r="AR96" s="107">
        <v>0</v>
      </c>
      <c r="AS96" s="107">
        <f>AQ96/27</f>
        <v>4.074074074074074</v>
      </c>
    </row>
    <row r="97" spans="1:45" s="115" customFormat="1" ht="40.5" customHeight="1" thickBot="1">
      <c r="A97" s="88" t="s">
        <v>398</v>
      </c>
      <c r="B97" s="252" t="s">
        <v>891</v>
      </c>
      <c r="C97" s="105">
        <v>4</v>
      </c>
      <c r="D97" s="105">
        <v>4</v>
      </c>
      <c r="E97" s="105">
        <v>4</v>
      </c>
      <c r="F97" s="105">
        <v>5</v>
      </c>
      <c r="G97" s="105">
        <v>4</v>
      </c>
      <c r="H97" s="105">
        <v>4</v>
      </c>
      <c r="I97" s="105">
        <v>5</v>
      </c>
      <c r="J97" s="105">
        <v>5</v>
      </c>
      <c r="K97" s="105">
        <v>5</v>
      </c>
      <c r="L97" s="105">
        <v>5</v>
      </c>
      <c r="M97" s="105">
        <v>4</v>
      </c>
      <c r="N97" s="105">
        <v>5</v>
      </c>
      <c r="O97" s="105">
        <v>4</v>
      </c>
      <c r="P97" s="105">
        <v>4</v>
      </c>
      <c r="Q97" s="105">
        <v>4</v>
      </c>
      <c r="R97" s="105">
        <v>4</v>
      </c>
      <c r="S97" s="105">
        <v>5</v>
      </c>
      <c r="T97" s="105">
        <v>4</v>
      </c>
      <c r="U97" s="105">
        <v>5</v>
      </c>
      <c r="V97" s="105">
        <v>3</v>
      </c>
      <c r="W97" s="105">
        <v>5</v>
      </c>
      <c r="X97" s="105">
        <v>4</v>
      </c>
      <c r="Y97" s="105">
        <v>4</v>
      </c>
      <c r="Z97" s="105">
        <v>5</v>
      </c>
      <c r="AA97" s="105">
        <v>4</v>
      </c>
      <c r="AB97" s="105">
        <v>4</v>
      </c>
      <c r="AC97" s="105">
        <v>5</v>
      </c>
      <c r="AD97" s="105"/>
      <c r="AE97" s="105"/>
      <c r="AF97" s="105"/>
      <c r="AG97" s="105"/>
      <c r="AH97" s="105"/>
      <c r="AI97" s="105"/>
      <c r="AJ97" s="105"/>
      <c r="AK97" s="105"/>
      <c r="AL97" s="105"/>
      <c r="AM97" s="87"/>
      <c r="AN97" s="91"/>
      <c r="AO97" s="105"/>
      <c r="AP97" s="105"/>
      <c r="AQ97" s="107">
        <f t="shared" si="4"/>
        <v>118</v>
      </c>
      <c r="AR97" s="107">
        <v>0</v>
      </c>
      <c r="AS97" s="107">
        <f>AQ97/27</f>
        <v>4.37037037037037</v>
      </c>
    </row>
    <row r="98" spans="1:45" s="115" customFormat="1" ht="20.25" customHeight="1">
      <c r="A98" s="124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30" t="s">
        <v>696</v>
      </c>
      <c r="AR98" s="132">
        <f>SUM(AR90:AR97)</f>
        <v>21.555555555555554</v>
      </c>
      <c r="AS98" s="107">
        <f>SUM(AS90:AS97)</f>
        <v>12.333333333333334</v>
      </c>
    </row>
    <row r="99" spans="1:45" s="115" customFormat="1" ht="20.25" customHeight="1">
      <c r="A99" s="303" t="s">
        <v>697</v>
      </c>
      <c r="B99" s="303"/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303"/>
      <c r="W99" s="303"/>
      <c r="X99" s="303"/>
      <c r="Y99" s="303"/>
      <c r="Z99" s="303"/>
      <c r="AA99" s="303"/>
      <c r="AB99" s="303"/>
      <c r="AC99" s="303"/>
      <c r="AD99" s="303"/>
      <c r="AE99" s="303"/>
      <c r="AF99" s="303"/>
      <c r="AG99" s="303"/>
      <c r="AH99" s="303"/>
      <c r="AI99" s="303"/>
      <c r="AJ99" s="303"/>
      <c r="AK99" s="303"/>
      <c r="AL99" s="303"/>
      <c r="AM99" s="303"/>
      <c r="AN99" s="303"/>
      <c r="AO99" s="303"/>
      <c r="AP99" s="303"/>
      <c r="AQ99" s="130" t="s">
        <v>698</v>
      </c>
      <c r="AR99" s="133">
        <v>5</v>
      </c>
      <c r="AS99" s="122">
        <v>3</v>
      </c>
    </row>
    <row r="100" spans="1:45" s="115" customFormat="1" ht="20.25" customHeight="1">
      <c r="A100" s="304" t="s">
        <v>699</v>
      </c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4"/>
      <c r="AC100" s="304"/>
      <c r="AD100" s="304"/>
      <c r="AE100" s="304"/>
      <c r="AF100" s="304"/>
      <c r="AG100" s="304"/>
      <c r="AH100" s="304"/>
      <c r="AI100" s="304"/>
      <c r="AJ100" s="304"/>
      <c r="AK100" s="304"/>
      <c r="AL100" s="304"/>
      <c r="AM100" s="304"/>
      <c r="AN100" s="304"/>
      <c r="AO100" s="304"/>
      <c r="AP100" s="304"/>
      <c r="AQ100" s="130" t="s">
        <v>700</v>
      </c>
      <c r="AR100" s="134">
        <f>AR98/AR99</f>
        <v>4.311111111111111</v>
      </c>
      <c r="AS100" s="134">
        <f>AS98/AS99</f>
        <v>4.111111111111112</v>
      </c>
    </row>
    <row r="101" spans="1:45" s="115" customFormat="1" ht="20.25" customHeight="1">
      <c r="A101" s="129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36"/>
      <c r="AR101" s="137"/>
      <c r="AS101" s="137"/>
    </row>
    <row r="102" spans="1:45" s="115" customFormat="1" ht="20.25" customHeight="1">
      <c r="A102" s="129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36"/>
      <c r="AR102" s="137"/>
      <c r="AS102" s="137"/>
    </row>
    <row r="103" spans="1:45" s="115" customFormat="1" ht="20.25" customHeight="1">
      <c r="A103" s="129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36"/>
      <c r="AR103" s="137"/>
      <c r="AS103" s="137"/>
    </row>
    <row r="104" s="138" customFormat="1" ht="20.25" customHeight="1">
      <c r="A104" s="117" t="s">
        <v>701</v>
      </c>
    </row>
    <row r="105" spans="1:45" s="115" customFormat="1" ht="20.25" customHeight="1">
      <c r="A105" s="305" t="s">
        <v>75</v>
      </c>
      <c r="B105" s="305" t="s">
        <v>76</v>
      </c>
      <c r="C105" s="301" t="s">
        <v>693</v>
      </c>
      <c r="D105" s="302"/>
      <c r="E105" s="302"/>
      <c r="F105" s="302"/>
      <c r="G105" s="302"/>
      <c r="H105" s="302"/>
      <c r="I105" s="302"/>
      <c r="J105" s="302"/>
      <c r="K105" s="302"/>
      <c r="L105" s="302"/>
      <c r="M105" s="302"/>
      <c r="N105" s="302"/>
      <c r="O105" s="302"/>
      <c r="P105" s="302"/>
      <c r="Q105" s="302"/>
      <c r="R105" s="302"/>
      <c r="S105" s="302"/>
      <c r="T105" s="302"/>
      <c r="U105" s="302"/>
      <c r="V105" s="302"/>
      <c r="W105" s="302"/>
      <c r="X105" s="302"/>
      <c r="Y105" s="302"/>
      <c r="Z105" s="302"/>
      <c r="AA105" s="302"/>
      <c r="AB105" s="302"/>
      <c r="AC105" s="302"/>
      <c r="AD105" s="302"/>
      <c r="AE105" s="302"/>
      <c r="AF105" s="302"/>
      <c r="AG105" s="302"/>
      <c r="AH105" s="302"/>
      <c r="AI105" s="302"/>
      <c r="AJ105" s="302"/>
      <c r="AK105" s="302"/>
      <c r="AL105" s="302"/>
      <c r="AM105" s="302"/>
      <c r="AN105" s="302"/>
      <c r="AO105" s="302"/>
      <c r="AP105" s="302"/>
      <c r="AQ105" s="108"/>
      <c r="AR105" s="301" t="s">
        <v>694</v>
      </c>
      <c r="AS105" s="308"/>
    </row>
    <row r="106" spans="1:45" s="115" customFormat="1" ht="20.25" customHeight="1" thickBot="1">
      <c r="A106" s="305"/>
      <c r="B106" s="305"/>
      <c r="C106" s="118">
        <v>1</v>
      </c>
      <c r="D106" s="118">
        <v>2</v>
      </c>
      <c r="E106" s="118">
        <v>3</v>
      </c>
      <c r="F106" s="118">
        <v>4</v>
      </c>
      <c r="G106" s="118">
        <v>5</v>
      </c>
      <c r="H106" s="118">
        <v>6</v>
      </c>
      <c r="I106" s="118">
        <v>7</v>
      </c>
      <c r="J106" s="118">
        <v>8</v>
      </c>
      <c r="K106" s="118">
        <v>9</v>
      </c>
      <c r="L106" s="118">
        <v>10</v>
      </c>
      <c r="M106" s="118">
        <v>11</v>
      </c>
      <c r="N106" s="118">
        <v>12</v>
      </c>
      <c r="O106" s="118">
        <v>13</v>
      </c>
      <c r="P106" s="118">
        <v>14</v>
      </c>
      <c r="Q106" s="118">
        <v>15</v>
      </c>
      <c r="R106" s="118">
        <v>16</v>
      </c>
      <c r="S106" s="118">
        <v>17</v>
      </c>
      <c r="T106" s="118">
        <v>18</v>
      </c>
      <c r="U106" s="118">
        <v>19</v>
      </c>
      <c r="V106" s="118">
        <v>20</v>
      </c>
      <c r="W106" s="118">
        <v>21</v>
      </c>
      <c r="X106" s="118">
        <v>22</v>
      </c>
      <c r="Y106" s="118">
        <v>23</v>
      </c>
      <c r="Z106" s="118">
        <v>24</v>
      </c>
      <c r="AA106" s="118">
        <v>25</v>
      </c>
      <c r="AB106" s="118">
        <v>26</v>
      </c>
      <c r="AC106" s="118">
        <v>27</v>
      </c>
      <c r="AD106" s="118">
        <v>28</v>
      </c>
      <c r="AE106" s="118">
        <v>29</v>
      </c>
      <c r="AF106" s="118">
        <v>30</v>
      </c>
      <c r="AG106" s="118">
        <v>31</v>
      </c>
      <c r="AH106" s="118">
        <v>32</v>
      </c>
      <c r="AI106" s="118">
        <v>33</v>
      </c>
      <c r="AJ106" s="118">
        <v>34</v>
      </c>
      <c r="AK106" s="118">
        <v>35</v>
      </c>
      <c r="AL106" s="118">
        <v>36</v>
      </c>
      <c r="AM106" s="118">
        <v>37</v>
      </c>
      <c r="AN106" s="118">
        <v>38</v>
      </c>
      <c r="AO106" s="118">
        <v>39</v>
      </c>
      <c r="AP106" s="118">
        <v>40</v>
      </c>
      <c r="AQ106" s="119" t="s">
        <v>695</v>
      </c>
      <c r="AR106" s="120" t="s">
        <v>315</v>
      </c>
      <c r="AS106" s="121" t="s">
        <v>316</v>
      </c>
    </row>
    <row r="107" spans="1:45" s="115" customFormat="1" ht="44.25" customHeight="1" thickBot="1">
      <c r="A107" s="88" t="s">
        <v>459</v>
      </c>
      <c r="B107" s="257" t="s">
        <v>892</v>
      </c>
      <c r="C107" s="106">
        <v>5</v>
      </c>
      <c r="D107" s="106">
        <v>4</v>
      </c>
      <c r="E107" s="106">
        <v>5</v>
      </c>
      <c r="F107" s="106">
        <v>5</v>
      </c>
      <c r="G107" s="106">
        <v>4</v>
      </c>
      <c r="H107" s="106">
        <v>4</v>
      </c>
      <c r="I107" s="106">
        <v>5</v>
      </c>
      <c r="J107" s="106">
        <v>4</v>
      </c>
      <c r="K107" s="106">
        <v>5</v>
      </c>
      <c r="L107" s="106">
        <v>5</v>
      </c>
      <c r="M107" s="106">
        <v>4</v>
      </c>
      <c r="N107" s="106">
        <v>4</v>
      </c>
      <c r="O107" s="106">
        <v>5</v>
      </c>
      <c r="P107" s="106">
        <v>4</v>
      </c>
      <c r="Q107" s="106">
        <v>5</v>
      </c>
      <c r="R107" s="106">
        <v>5</v>
      </c>
      <c r="S107" s="106">
        <v>5</v>
      </c>
      <c r="T107" s="106">
        <v>5</v>
      </c>
      <c r="U107" s="106">
        <v>5</v>
      </c>
      <c r="V107" s="106">
        <v>5</v>
      </c>
      <c r="W107" s="106">
        <v>5</v>
      </c>
      <c r="X107" s="106">
        <v>5</v>
      </c>
      <c r="Y107" s="106">
        <v>5</v>
      </c>
      <c r="Z107" s="106">
        <v>4</v>
      </c>
      <c r="AA107" s="106">
        <v>5</v>
      </c>
      <c r="AB107" s="106">
        <v>5</v>
      </c>
      <c r="AC107" s="106">
        <v>5</v>
      </c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95"/>
      <c r="AN107" s="95"/>
      <c r="AO107" s="106"/>
      <c r="AP107" s="106"/>
      <c r="AQ107" s="107">
        <f>SUM(C107:AP107)</f>
        <v>127</v>
      </c>
      <c r="AR107" s="107">
        <f>AQ107/27</f>
        <v>4.703703703703703</v>
      </c>
      <c r="AS107" s="107">
        <v>0</v>
      </c>
    </row>
    <row r="108" spans="1:45" s="115" customFormat="1" ht="21" customHeight="1" thickBot="1">
      <c r="A108" s="88" t="s">
        <v>460</v>
      </c>
      <c r="B108" s="252" t="s">
        <v>893</v>
      </c>
      <c r="C108" s="105">
        <v>5</v>
      </c>
      <c r="D108" s="105">
        <v>4</v>
      </c>
      <c r="E108" s="105">
        <v>4</v>
      </c>
      <c r="F108" s="105">
        <v>3</v>
      </c>
      <c r="G108" s="105">
        <v>4</v>
      </c>
      <c r="H108" s="105">
        <v>4</v>
      </c>
      <c r="I108" s="105">
        <v>5</v>
      </c>
      <c r="J108" s="105">
        <v>5</v>
      </c>
      <c r="K108" s="105">
        <v>5</v>
      </c>
      <c r="L108" s="105">
        <v>4</v>
      </c>
      <c r="M108" s="105">
        <v>4</v>
      </c>
      <c r="N108" s="105">
        <v>5</v>
      </c>
      <c r="O108" s="105">
        <v>3</v>
      </c>
      <c r="P108" s="105">
        <v>4</v>
      </c>
      <c r="Q108" s="105">
        <v>5</v>
      </c>
      <c r="R108" s="105">
        <v>3</v>
      </c>
      <c r="S108" s="105">
        <v>5</v>
      </c>
      <c r="T108" s="105">
        <v>5</v>
      </c>
      <c r="U108" s="105">
        <v>3</v>
      </c>
      <c r="V108" s="105">
        <v>4</v>
      </c>
      <c r="W108" s="105">
        <v>5</v>
      </c>
      <c r="X108" s="105">
        <v>5</v>
      </c>
      <c r="Y108" s="105">
        <v>4</v>
      </c>
      <c r="Z108" s="105">
        <v>5</v>
      </c>
      <c r="AA108" s="105">
        <v>4</v>
      </c>
      <c r="AB108" s="105">
        <v>4</v>
      </c>
      <c r="AC108" s="105">
        <v>3</v>
      </c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96"/>
      <c r="AN108" s="96"/>
      <c r="AO108" s="105"/>
      <c r="AP108" s="105"/>
      <c r="AQ108" s="107">
        <f aca="true" t="shared" si="5" ref="AQ108:AQ120">SUM(C108:AP108)</f>
        <v>114</v>
      </c>
      <c r="AR108" s="107">
        <v>0</v>
      </c>
      <c r="AS108" s="107">
        <f>AQ108/27</f>
        <v>4.222222222222222</v>
      </c>
    </row>
    <row r="109" spans="1:45" s="115" customFormat="1" ht="20.25" customHeight="1" thickBot="1">
      <c r="A109" s="88" t="s">
        <v>461</v>
      </c>
      <c r="B109" s="251" t="s">
        <v>894</v>
      </c>
      <c r="C109" s="106">
        <v>5</v>
      </c>
      <c r="D109" s="106">
        <v>4</v>
      </c>
      <c r="E109" s="106">
        <v>5</v>
      </c>
      <c r="F109" s="106">
        <v>4</v>
      </c>
      <c r="G109" s="106">
        <v>5</v>
      </c>
      <c r="H109" s="106">
        <v>4</v>
      </c>
      <c r="I109" s="106">
        <v>4</v>
      </c>
      <c r="J109" s="106">
        <v>5</v>
      </c>
      <c r="K109" s="106">
        <v>5</v>
      </c>
      <c r="L109" s="106">
        <v>5</v>
      </c>
      <c r="M109" s="106">
        <v>4</v>
      </c>
      <c r="N109" s="106">
        <v>4</v>
      </c>
      <c r="O109" s="106">
        <v>5</v>
      </c>
      <c r="P109" s="106">
        <v>4</v>
      </c>
      <c r="Q109" s="106">
        <v>4</v>
      </c>
      <c r="R109" s="106">
        <v>5</v>
      </c>
      <c r="S109" s="106">
        <v>5</v>
      </c>
      <c r="T109" s="106">
        <v>4</v>
      </c>
      <c r="U109" s="106">
        <v>4</v>
      </c>
      <c r="V109" s="106">
        <v>5</v>
      </c>
      <c r="W109" s="106">
        <v>5</v>
      </c>
      <c r="X109" s="106">
        <v>5</v>
      </c>
      <c r="Y109" s="106">
        <v>5</v>
      </c>
      <c r="Z109" s="106">
        <v>5</v>
      </c>
      <c r="AA109" s="106">
        <v>5</v>
      </c>
      <c r="AB109" s="106">
        <v>5</v>
      </c>
      <c r="AC109" s="106">
        <v>4</v>
      </c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95"/>
      <c r="AN109" s="95"/>
      <c r="AO109" s="106"/>
      <c r="AP109" s="106"/>
      <c r="AQ109" s="107">
        <f t="shared" si="5"/>
        <v>124</v>
      </c>
      <c r="AR109" s="107">
        <f>AQ109/27</f>
        <v>4.592592592592593</v>
      </c>
      <c r="AS109" s="107">
        <v>0</v>
      </c>
    </row>
    <row r="110" spans="1:45" s="115" customFormat="1" ht="20.25" customHeight="1" thickBot="1">
      <c r="A110" s="88" t="s">
        <v>462</v>
      </c>
      <c r="B110" s="250" t="s">
        <v>895</v>
      </c>
      <c r="C110" s="105">
        <v>5</v>
      </c>
      <c r="D110" s="105">
        <v>5</v>
      </c>
      <c r="E110" s="105">
        <v>5</v>
      </c>
      <c r="F110" s="105">
        <v>5</v>
      </c>
      <c r="G110" s="105">
        <v>3</v>
      </c>
      <c r="H110" s="105">
        <v>3</v>
      </c>
      <c r="I110" s="105">
        <v>3</v>
      </c>
      <c r="J110" s="105">
        <v>5</v>
      </c>
      <c r="K110" s="105">
        <v>4</v>
      </c>
      <c r="L110" s="105">
        <v>4</v>
      </c>
      <c r="M110" s="105">
        <v>3</v>
      </c>
      <c r="N110" s="105">
        <v>4</v>
      </c>
      <c r="O110" s="105">
        <v>3</v>
      </c>
      <c r="P110" s="105">
        <v>4</v>
      </c>
      <c r="Q110" s="105">
        <v>5</v>
      </c>
      <c r="R110" s="105">
        <v>3</v>
      </c>
      <c r="S110" s="105">
        <v>5</v>
      </c>
      <c r="T110" s="105">
        <v>4</v>
      </c>
      <c r="U110" s="105">
        <v>5</v>
      </c>
      <c r="V110" s="105">
        <v>4</v>
      </c>
      <c r="W110" s="105">
        <v>3</v>
      </c>
      <c r="X110" s="105">
        <v>5</v>
      </c>
      <c r="Y110" s="105">
        <v>4</v>
      </c>
      <c r="Z110" s="105">
        <v>5</v>
      </c>
      <c r="AA110" s="105">
        <v>5</v>
      </c>
      <c r="AB110" s="105">
        <v>4</v>
      </c>
      <c r="AC110" s="105">
        <v>3</v>
      </c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95"/>
      <c r="AN110" s="95"/>
      <c r="AO110" s="105"/>
      <c r="AP110" s="105"/>
      <c r="AQ110" s="107">
        <f t="shared" si="5"/>
        <v>111</v>
      </c>
      <c r="AR110" s="107">
        <v>0</v>
      </c>
      <c r="AS110" s="107">
        <f>AQ110/27</f>
        <v>4.111111111111111</v>
      </c>
    </row>
    <row r="111" spans="1:45" s="115" customFormat="1" ht="20.25" customHeight="1" thickBot="1">
      <c r="A111" s="88" t="s">
        <v>463</v>
      </c>
      <c r="B111" s="251" t="s">
        <v>896</v>
      </c>
      <c r="C111" s="105">
        <v>5</v>
      </c>
      <c r="D111" s="105">
        <v>4</v>
      </c>
      <c r="E111" s="105">
        <v>5</v>
      </c>
      <c r="F111" s="105">
        <v>3</v>
      </c>
      <c r="G111" s="105">
        <v>4</v>
      </c>
      <c r="H111" s="105">
        <v>3</v>
      </c>
      <c r="I111" s="105">
        <v>3</v>
      </c>
      <c r="J111" s="105">
        <v>5</v>
      </c>
      <c r="K111" s="105">
        <v>4</v>
      </c>
      <c r="L111" s="105">
        <v>4</v>
      </c>
      <c r="M111" s="105">
        <v>5</v>
      </c>
      <c r="N111" s="105">
        <v>3</v>
      </c>
      <c r="O111" s="105">
        <v>3</v>
      </c>
      <c r="P111" s="105">
        <v>4</v>
      </c>
      <c r="Q111" s="105">
        <v>3</v>
      </c>
      <c r="R111" s="105">
        <v>5</v>
      </c>
      <c r="S111" s="105">
        <v>5</v>
      </c>
      <c r="T111" s="105">
        <v>5</v>
      </c>
      <c r="U111" s="105">
        <v>5</v>
      </c>
      <c r="V111" s="105">
        <v>4</v>
      </c>
      <c r="W111" s="105">
        <v>3</v>
      </c>
      <c r="X111" s="105">
        <v>4</v>
      </c>
      <c r="Y111" s="105">
        <v>5</v>
      </c>
      <c r="Z111" s="105">
        <v>5</v>
      </c>
      <c r="AA111" s="105">
        <v>5</v>
      </c>
      <c r="AB111" s="105">
        <v>5</v>
      </c>
      <c r="AC111" s="105">
        <v>3</v>
      </c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95"/>
      <c r="AN111" s="95"/>
      <c r="AO111" s="105"/>
      <c r="AP111" s="105"/>
      <c r="AQ111" s="107">
        <f t="shared" si="5"/>
        <v>112</v>
      </c>
      <c r="AR111" s="107">
        <f aca="true" t="shared" si="6" ref="AR111:AR118">AQ111/27</f>
        <v>4.148148148148148</v>
      </c>
      <c r="AS111" s="107">
        <v>0</v>
      </c>
    </row>
    <row r="112" spans="1:45" s="115" customFormat="1" ht="20.25" customHeight="1" thickBot="1">
      <c r="A112" s="88" t="s">
        <v>464</v>
      </c>
      <c r="B112" s="251" t="s">
        <v>897</v>
      </c>
      <c r="C112" s="105">
        <v>4</v>
      </c>
      <c r="D112" s="105">
        <v>4</v>
      </c>
      <c r="E112" s="105">
        <v>5</v>
      </c>
      <c r="F112" s="105">
        <v>4</v>
      </c>
      <c r="G112" s="105">
        <v>5</v>
      </c>
      <c r="H112" s="105">
        <v>3</v>
      </c>
      <c r="I112" s="105">
        <v>4</v>
      </c>
      <c r="J112" s="105">
        <v>5</v>
      </c>
      <c r="K112" s="105">
        <v>4</v>
      </c>
      <c r="L112" s="105">
        <v>5</v>
      </c>
      <c r="M112" s="105">
        <v>4</v>
      </c>
      <c r="N112" s="105">
        <v>4</v>
      </c>
      <c r="O112" s="105">
        <v>5</v>
      </c>
      <c r="P112" s="105">
        <v>5</v>
      </c>
      <c r="Q112" s="105">
        <v>3</v>
      </c>
      <c r="R112" s="105">
        <v>5</v>
      </c>
      <c r="S112" s="105">
        <v>5</v>
      </c>
      <c r="T112" s="105">
        <v>5</v>
      </c>
      <c r="U112" s="105">
        <v>5</v>
      </c>
      <c r="V112" s="105">
        <v>4</v>
      </c>
      <c r="W112" s="105">
        <v>5</v>
      </c>
      <c r="X112" s="105">
        <v>5</v>
      </c>
      <c r="Y112" s="105">
        <v>5</v>
      </c>
      <c r="Z112" s="105">
        <v>5</v>
      </c>
      <c r="AA112" s="105">
        <v>5</v>
      </c>
      <c r="AB112" s="105">
        <v>5</v>
      </c>
      <c r="AC112" s="105">
        <v>5</v>
      </c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95"/>
      <c r="AN112" s="95"/>
      <c r="AO112" s="105"/>
      <c r="AP112" s="105"/>
      <c r="AQ112" s="107">
        <f t="shared" si="5"/>
        <v>123</v>
      </c>
      <c r="AR112" s="107">
        <f t="shared" si="6"/>
        <v>4.555555555555555</v>
      </c>
      <c r="AS112" s="107">
        <v>0</v>
      </c>
    </row>
    <row r="113" spans="1:45" s="115" customFormat="1" ht="20.25" customHeight="1" thickBot="1">
      <c r="A113" s="88" t="s">
        <v>465</v>
      </c>
      <c r="B113" s="251" t="s">
        <v>898</v>
      </c>
      <c r="C113" s="105">
        <v>5</v>
      </c>
      <c r="D113" s="105">
        <v>4</v>
      </c>
      <c r="E113" s="105">
        <v>3</v>
      </c>
      <c r="F113" s="105">
        <v>5</v>
      </c>
      <c r="G113" s="105">
        <v>5</v>
      </c>
      <c r="H113" s="105">
        <v>4</v>
      </c>
      <c r="I113" s="105">
        <v>5</v>
      </c>
      <c r="J113" s="105">
        <v>4</v>
      </c>
      <c r="K113" s="105">
        <v>5</v>
      </c>
      <c r="L113" s="105">
        <v>5</v>
      </c>
      <c r="M113" s="105">
        <v>4</v>
      </c>
      <c r="N113" s="105">
        <v>5</v>
      </c>
      <c r="O113" s="105">
        <v>5</v>
      </c>
      <c r="P113" s="105">
        <v>5</v>
      </c>
      <c r="Q113" s="105">
        <v>5</v>
      </c>
      <c r="R113" s="105">
        <v>5</v>
      </c>
      <c r="S113" s="105">
        <v>5</v>
      </c>
      <c r="T113" s="105">
        <v>5</v>
      </c>
      <c r="U113" s="105">
        <v>5</v>
      </c>
      <c r="V113" s="105">
        <v>3</v>
      </c>
      <c r="W113" s="105">
        <v>5</v>
      </c>
      <c r="X113" s="105">
        <v>5</v>
      </c>
      <c r="Y113" s="105">
        <v>5</v>
      </c>
      <c r="Z113" s="105">
        <v>5</v>
      </c>
      <c r="AA113" s="105">
        <v>5</v>
      </c>
      <c r="AB113" s="105">
        <v>5</v>
      </c>
      <c r="AC113" s="105">
        <v>5</v>
      </c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90"/>
      <c r="AN113" s="90"/>
      <c r="AO113" s="105"/>
      <c r="AP113" s="105"/>
      <c r="AQ113" s="107">
        <f t="shared" si="5"/>
        <v>127</v>
      </c>
      <c r="AR113" s="107">
        <f t="shared" si="6"/>
        <v>4.703703703703703</v>
      </c>
      <c r="AS113" s="107">
        <v>0</v>
      </c>
    </row>
    <row r="114" spans="1:45" s="115" customFormat="1" ht="20.25" customHeight="1" thickBot="1">
      <c r="A114" s="88" t="s">
        <v>467</v>
      </c>
      <c r="B114" s="252" t="s">
        <v>480</v>
      </c>
      <c r="C114" s="105">
        <v>5</v>
      </c>
      <c r="D114" s="105">
        <v>4</v>
      </c>
      <c r="E114" s="105">
        <v>4</v>
      </c>
      <c r="F114" s="105">
        <v>4</v>
      </c>
      <c r="G114" s="105">
        <v>5</v>
      </c>
      <c r="H114" s="105">
        <v>3</v>
      </c>
      <c r="I114" s="105">
        <v>4</v>
      </c>
      <c r="J114" s="105">
        <v>5</v>
      </c>
      <c r="K114" s="105">
        <v>5</v>
      </c>
      <c r="L114" s="105">
        <v>4</v>
      </c>
      <c r="M114" s="105">
        <v>4</v>
      </c>
      <c r="N114" s="105">
        <v>4</v>
      </c>
      <c r="O114" s="105">
        <v>5</v>
      </c>
      <c r="P114" s="105">
        <v>5</v>
      </c>
      <c r="Q114" s="105">
        <v>5</v>
      </c>
      <c r="R114" s="105">
        <v>4</v>
      </c>
      <c r="S114" s="105">
        <v>5</v>
      </c>
      <c r="T114" s="105">
        <v>4</v>
      </c>
      <c r="U114" s="105">
        <v>5</v>
      </c>
      <c r="V114" s="105">
        <v>4</v>
      </c>
      <c r="W114" s="105">
        <v>5</v>
      </c>
      <c r="X114" s="105">
        <v>5</v>
      </c>
      <c r="Y114" s="105">
        <v>5</v>
      </c>
      <c r="Z114" s="105">
        <v>5</v>
      </c>
      <c r="AA114" s="105">
        <v>5</v>
      </c>
      <c r="AB114" s="105">
        <v>5</v>
      </c>
      <c r="AC114" s="105">
        <v>5</v>
      </c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90"/>
      <c r="AN114" s="90"/>
      <c r="AO114" s="105"/>
      <c r="AP114" s="105"/>
      <c r="AQ114" s="107">
        <f t="shared" si="5"/>
        <v>123</v>
      </c>
      <c r="AR114" s="107">
        <f t="shared" si="6"/>
        <v>4.555555555555555</v>
      </c>
      <c r="AS114" s="107">
        <v>0</v>
      </c>
    </row>
    <row r="115" spans="1:45" s="115" customFormat="1" ht="20.25" customHeight="1" thickBot="1">
      <c r="A115" s="88" t="s">
        <v>469</v>
      </c>
      <c r="B115" s="251" t="s">
        <v>899</v>
      </c>
      <c r="C115" s="105">
        <v>4</v>
      </c>
      <c r="D115" s="105">
        <v>4</v>
      </c>
      <c r="E115" s="105">
        <v>4</v>
      </c>
      <c r="F115" s="105">
        <v>4</v>
      </c>
      <c r="G115" s="105">
        <v>4</v>
      </c>
      <c r="H115" s="105">
        <v>3</v>
      </c>
      <c r="I115" s="105">
        <v>4</v>
      </c>
      <c r="J115" s="105">
        <v>5</v>
      </c>
      <c r="K115" s="105">
        <v>4</v>
      </c>
      <c r="L115" s="105">
        <v>4</v>
      </c>
      <c r="M115" s="105">
        <v>4</v>
      </c>
      <c r="N115" s="105">
        <v>4</v>
      </c>
      <c r="O115" s="105">
        <v>4</v>
      </c>
      <c r="P115" s="105">
        <v>4</v>
      </c>
      <c r="Q115" s="105">
        <v>5</v>
      </c>
      <c r="R115" s="105">
        <v>4</v>
      </c>
      <c r="S115" s="105">
        <v>5</v>
      </c>
      <c r="T115" s="105">
        <v>5</v>
      </c>
      <c r="U115" s="105">
        <v>4</v>
      </c>
      <c r="V115" s="105">
        <v>3</v>
      </c>
      <c r="W115" s="105">
        <v>5</v>
      </c>
      <c r="X115" s="105">
        <v>5</v>
      </c>
      <c r="Y115" s="105">
        <v>3</v>
      </c>
      <c r="Z115" s="105">
        <v>5</v>
      </c>
      <c r="AA115" s="105">
        <v>4</v>
      </c>
      <c r="AB115" s="105">
        <v>5</v>
      </c>
      <c r="AC115" s="105">
        <v>5</v>
      </c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90"/>
      <c r="AN115" s="90"/>
      <c r="AO115" s="105"/>
      <c r="AP115" s="105"/>
      <c r="AQ115" s="107">
        <f>SUM(C115:AP115)</f>
        <v>114</v>
      </c>
      <c r="AR115" s="107">
        <f t="shared" si="6"/>
        <v>4.222222222222222</v>
      </c>
      <c r="AS115" s="107">
        <v>0</v>
      </c>
    </row>
    <row r="116" spans="1:45" s="115" customFormat="1" ht="20.25" customHeight="1" thickBot="1">
      <c r="A116" s="88" t="s">
        <v>471</v>
      </c>
      <c r="B116" s="252" t="s">
        <v>900</v>
      </c>
      <c r="C116" s="105">
        <v>5</v>
      </c>
      <c r="D116" s="105">
        <v>4</v>
      </c>
      <c r="E116" s="105">
        <v>5</v>
      </c>
      <c r="F116" s="105">
        <v>5</v>
      </c>
      <c r="G116" s="105">
        <v>4</v>
      </c>
      <c r="H116" s="105">
        <v>3</v>
      </c>
      <c r="I116" s="105">
        <v>4</v>
      </c>
      <c r="J116" s="105">
        <v>5</v>
      </c>
      <c r="K116" s="105">
        <v>4</v>
      </c>
      <c r="L116" s="105">
        <v>5</v>
      </c>
      <c r="M116" s="105">
        <v>4</v>
      </c>
      <c r="N116" s="105">
        <v>3</v>
      </c>
      <c r="O116" s="105">
        <v>5</v>
      </c>
      <c r="P116" s="105">
        <v>4</v>
      </c>
      <c r="Q116" s="105">
        <v>5</v>
      </c>
      <c r="R116" s="105">
        <v>5</v>
      </c>
      <c r="S116" s="105">
        <v>5</v>
      </c>
      <c r="T116" s="105">
        <v>5</v>
      </c>
      <c r="U116" s="105">
        <v>5</v>
      </c>
      <c r="V116" s="105">
        <v>4</v>
      </c>
      <c r="W116" s="105">
        <v>5</v>
      </c>
      <c r="X116" s="105">
        <v>5</v>
      </c>
      <c r="Y116" s="105">
        <v>5</v>
      </c>
      <c r="Z116" s="105">
        <v>5</v>
      </c>
      <c r="AA116" s="105">
        <v>5</v>
      </c>
      <c r="AB116" s="105">
        <v>5</v>
      </c>
      <c r="AC116" s="105">
        <v>5</v>
      </c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90"/>
      <c r="AN116" s="90"/>
      <c r="AO116" s="105"/>
      <c r="AP116" s="105"/>
      <c r="AQ116" s="107">
        <f>SUM(C116:AP116)</f>
        <v>124</v>
      </c>
      <c r="AR116" s="107">
        <f t="shared" si="6"/>
        <v>4.592592592592593</v>
      </c>
      <c r="AS116" s="107">
        <v>0</v>
      </c>
    </row>
    <row r="117" spans="1:45" s="115" customFormat="1" ht="20.25" customHeight="1" thickBot="1">
      <c r="A117" s="88" t="s">
        <v>473</v>
      </c>
      <c r="B117" s="252" t="s">
        <v>901</v>
      </c>
      <c r="C117" s="105">
        <v>4</v>
      </c>
      <c r="D117" s="105">
        <v>4</v>
      </c>
      <c r="E117" s="105">
        <v>5</v>
      </c>
      <c r="F117" s="105">
        <v>5</v>
      </c>
      <c r="G117" s="105">
        <v>4</v>
      </c>
      <c r="H117" s="105">
        <v>3</v>
      </c>
      <c r="I117" s="105">
        <v>4</v>
      </c>
      <c r="J117" s="105">
        <v>5</v>
      </c>
      <c r="K117" s="105">
        <v>5</v>
      </c>
      <c r="L117" s="105">
        <v>5</v>
      </c>
      <c r="M117" s="105">
        <v>4</v>
      </c>
      <c r="N117" s="105">
        <v>3</v>
      </c>
      <c r="O117" s="105">
        <v>4</v>
      </c>
      <c r="P117" s="105">
        <v>5</v>
      </c>
      <c r="Q117" s="105">
        <v>3</v>
      </c>
      <c r="R117" s="105">
        <v>5</v>
      </c>
      <c r="S117" s="105">
        <v>5</v>
      </c>
      <c r="T117" s="105">
        <v>5</v>
      </c>
      <c r="U117" s="105">
        <v>5</v>
      </c>
      <c r="V117" s="105">
        <v>5</v>
      </c>
      <c r="W117" s="105">
        <v>5</v>
      </c>
      <c r="X117" s="105">
        <v>5</v>
      </c>
      <c r="Y117" s="105">
        <v>4</v>
      </c>
      <c r="Z117" s="105">
        <v>5</v>
      </c>
      <c r="AA117" s="105">
        <v>4</v>
      </c>
      <c r="AB117" s="105">
        <v>4</v>
      </c>
      <c r="AC117" s="105">
        <v>5</v>
      </c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90"/>
      <c r="AN117" s="90"/>
      <c r="AO117" s="105"/>
      <c r="AP117" s="105"/>
      <c r="AQ117" s="107">
        <f>SUM(C117:AP117)</f>
        <v>120</v>
      </c>
      <c r="AR117" s="107">
        <f t="shared" si="6"/>
        <v>4.444444444444445</v>
      </c>
      <c r="AS117" s="107">
        <v>0</v>
      </c>
    </row>
    <row r="118" spans="1:45" s="115" customFormat="1" ht="20.25" customHeight="1" thickBot="1">
      <c r="A118" s="88" t="s">
        <v>475</v>
      </c>
      <c r="B118" s="252" t="s">
        <v>524</v>
      </c>
      <c r="C118" s="105">
        <v>4</v>
      </c>
      <c r="D118" s="105">
        <v>4</v>
      </c>
      <c r="E118" s="105">
        <v>5</v>
      </c>
      <c r="F118" s="105">
        <v>5</v>
      </c>
      <c r="G118" s="105">
        <v>4</v>
      </c>
      <c r="H118" s="105">
        <v>4</v>
      </c>
      <c r="I118" s="105">
        <v>4</v>
      </c>
      <c r="J118" s="105">
        <v>5</v>
      </c>
      <c r="K118" s="105">
        <v>5</v>
      </c>
      <c r="L118" s="105">
        <v>5</v>
      </c>
      <c r="M118" s="105">
        <v>4</v>
      </c>
      <c r="N118" s="105">
        <v>3</v>
      </c>
      <c r="O118" s="105">
        <v>4</v>
      </c>
      <c r="P118" s="105">
        <v>5</v>
      </c>
      <c r="Q118" s="105">
        <v>3</v>
      </c>
      <c r="R118" s="105">
        <v>5</v>
      </c>
      <c r="S118" s="105">
        <v>4</v>
      </c>
      <c r="T118" s="105">
        <v>5</v>
      </c>
      <c r="U118" s="105">
        <v>5</v>
      </c>
      <c r="V118" s="105">
        <v>5</v>
      </c>
      <c r="W118" s="105">
        <v>4</v>
      </c>
      <c r="X118" s="105">
        <v>5</v>
      </c>
      <c r="Y118" s="105">
        <v>5</v>
      </c>
      <c r="Z118" s="105">
        <v>5</v>
      </c>
      <c r="AA118" s="105">
        <v>4</v>
      </c>
      <c r="AB118" s="105">
        <v>4</v>
      </c>
      <c r="AC118" s="105">
        <v>5</v>
      </c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90"/>
      <c r="AN118" s="90"/>
      <c r="AO118" s="105"/>
      <c r="AP118" s="105"/>
      <c r="AQ118" s="107">
        <f>SUM(C118:AP118)</f>
        <v>120</v>
      </c>
      <c r="AR118" s="107">
        <f t="shared" si="6"/>
        <v>4.444444444444445</v>
      </c>
      <c r="AS118" s="107">
        <v>0</v>
      </c>
    </row>
    <row r="119" spans="1:45" s="115" customFormat="1" ht="20.25" customHeight="1" thickBot="1">
      <c r="A119" s="88" t="s">
        <v>477</v>
      </c>
      <c r="B119" s="252" t="s">
        <v>902</v>
      </c>
      <c r="C119" s="105">
        <v>5</v>
      </c>
      <c r="D119" s="105">
        <v>5</v>
      </c>
      <c r="E119" s="105">
        <v>5</v>
      </c>
      <c r="F119" s="105">
        <v>5</v>
      </c>
      <c r="G119" s="105">
        <v>5</v>
      </c>
      <c r="H119" s="105">
        <v>3</v>
      </c>
      <c r="I119" s="105">
        <v>5</v>
      </c>
      <c r="J119" s="105">
        <v>5</v>
      </c>
      <c r="K119" s="105">
        <v>5</v>
      </c>
      <c r="L119" s="105">
        <v>5</v>
      </c>
      <c r="M119" s="105">
        <v>4</v>
      </c>
      <c r="N119" s="105">
        <v>5</v>
      </c>
      <c r="O119" s="105">
        <v>3</v>
      </c>
      <c r="P119" s="105">
        <v>4</v>
      </c>
      <c r="Q119" s="105">
        <v>5</v>
      </c>
      <c r="R119" s="105">
        <v>2</v>
      </c>
      <c r="S119" s="105">
        <v>5</v>
      </c>
      <c r="T119" s="105">
        <v>5</v>
      </c>
      <c r="U119" s="105">
        <v>4</v>
      </c>
      <c r="V119" s="105">
        <v>4</v>
      </c>
      <c r="W119" s="105">
        <v>5</v>
      </c>
      <c r="X119" s="105">
        <v>5</v>
      </c>
      <c r="Y119" s="105">
        <v>5</v>
      </c>
      <c r="Z119" s="105">
        <v>5</v>
      </c>
      <c r="AA119" s="105">
        <v>5</v>
      </c>
      <c r="AB119" s="105">
        <v>5</v>
      </c>
      <c r="AC119" s="105">
        <v>4</v>
      </c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90"/>
      <c r="AN119" s="90"/>
      <c r="AO119" s="105"/>
      <c r="AP119" s="105"/>
      <c r="AQ119" s="107">
        <f>SUM(C119:AP119)</f>
        <v>123</v>
      </c>
      <c r="AR119" s="107">
        <v>0</v>
      </c>
      <c r="AS119" s="107">
        <f>AQ119/27</f>
        <v>4.555555555555555</v>
      </c>
    </row>
    <row r="120" spans="1:45" s="115" customFormat="1" ht="20.25" customHeight="1" thickBot="1">
      <c r="A120" s="88" t="s">
        <v>479</v>
      </c>
      <c r="B120" s="252" t="s">
        <v>534</v>
      </c>
      <c r="C120" s="105">
        <v>5</v>
      </c>
      <c r="D120" s="105">
        <v>4</v>
      </c>
      <c r="E120" s="105">
        <v>4</v>
      </c>
      <c r="F120" s="105">
        <v>5</v>
      </c>
      <c r="G120" s="105">
        <v>4</v>
      </c>
      <c r="H120" s="105">
        <v>3</v>
      </c>
      <c r="I120" s="105">
        <v>5</v>
      </c>
      <c r="J120" s="105">
        <v>5</v>
      </c>
      <c r="K120" s="105">
        <v>5</v>
      </c>
      <c r="L120" s="105">
        <v>5</v>
      </c>
      <c r="M120" s="105">
        <v>4</v>
      </c>
      <c r="N120" s="105">
        <v>3</v>
      </c>
      <c r="O120" s="105">
        <v>4</v>
      </c>
      <c r="P120" s="105">
        <v>3</v>
      </c>
      <c r="Q120" s="105">
        <v>5</v>
      </c>
      <c r="R120" s="105">
        <v>2</v>
      </c>
      <c r="S120" s="105">
        <v>5</v>
      </c>
      <c r="T120" s="105">
        <v>4</v>
      </c>
      <c r="U120" s="105">
        <v>5</v>
      </c>
      <c r="V120" s="105">
        <v>4</v>
      </c>
      <c r="W120" s="105">
        <v>5</v>
      </c>
      <c r="X120" s="105">
        <v>4</v>
      </c>
      <c r="Y120" s="105">
        <v>5</v>
      </c>
      <c r="Z120" s="105">
        <v>5</v>
      </c>
      <c r="AA120" s="105">
        <v>4</v>
      </c>
      <c r="AB120" s="105">
        <v>4</v>
      </c>
      <c r="AC120" s="105">
        <v>5</v>
      </c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90"/>
      <c r="AN120" s="90"/>
      <c r="AO120" s="105"/>
      <c r="AP120" s="105"/>
      <c r="AQ120" s="107">
        <f t="shared" si="5"/>
        <v>116</v>
      </c>
      <c r="AR120" s="107">
        <v>0</v>
      </c>
      <c r="AS120" s="107">
        <f>AQ120/27</f>
        <v>4.296296296296297</v>
      </c>
    </row>
    <row r="121" spans="1:45" s="115" customFormat="1" ht="20.25" customHeight="1">
      <c r="A121" s="124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30" t="s">
        <v>696</v>
      </c>
      <c r="AR121" s="132">
        <f>SUM(AR107:AR120)</f>
        <v>44.96296296296296</v>
      </c>
      <c r="AS121" s="107">
        <f>SUM(AS107:AS120)</f>
        <v>17.185185185185183</v>
      </c>
    </row>
    <row r="122" spans="1:45" s="115" customFormat="1" ht="20.25" customHeight="1">
      <c r="A122" s="303" t="s">
        <v>697</v>
      </c>
      <c r="B122" s="303"/>
      <c r="C122" s="303"/>
      <c r="D122" s="303"/>
      <c r="E122" s="303"/>
      <c r="F122" s="303"/>
      <c r="G122" s="303"/>
      <c r="H122" s="303"/>
      <c r="I122" s="303"/>
      <c r="J122" s="303"/>
      <c r="K122" s="303"/>
      <c r="L122" s="303"/>
      <c r="M122" s="303"/>
      <c r="N122" s="303"/>
      <c r="O122" s="303"/>
      <c r="P122" s="303"/>
      <c r="Q122" s="303"/>
      <c r="R122" s="303"/>
      <c r="S122" s="303"/>
      <c r="T122" s="303"/>
      <c r="U122" s="303"/>
      <c r="V122" s="303"/>
      <c r="W122" s="303"/>
      <c r="X122" s="303"/>
      <c r="Y122" s="303"/>
      <c r="Z122" s="303"/>
      <c r="AA122" s="303"/>
      <c r="AB122" s="303"/>
      <c r="AC122" s="303"/>
      <c r="AD122" s="303"/>
      <c r="AE122" s="303"/>
      <c r="AF122" s="303"/>
      <c r="AG122" s="303"/>
      <c r="AH122" s="303"/>
      <c r="AI122" s="303"/>
      <c r="AJ122" s="303"/>
      <c r="AK122" s="303"/>
      <c r="AL122" s="303"/>
      <c r="AM122" s="303"/>
      <c r="AN122" s="303"/>
      <c r="AO122" s="303"/>
      <c r="AP122" s="303"/>
      <c r="AQ122" s="130" t="s">
        <v>698</v>
      </c>
      <c r="AR122" s="133">
        <v>10</v>
      </c>
      <c r="AS122" s="122">
        <v>4</v>
      </c>
    </row>
    <row r="123" spans="1:45" s="115" customFormat="1" ht="20.25" customHeight="1">
      <c r="A123" s="304" t="s">
        <v>699</v>
      </c>
      <c r="B123" s="304"/>
      <c r="C123" s="304"/>
      <c r="D123" s="304"/>
      <c r="E123" s="304"/>
      <c r="F123" s="304"/>
      <c r="G123" s="304"/>
      <c r="H123" s="304"/>
      <c r="I123" s="304"/>
      <c r="J123" s="304"/>
      <c r="K123" s="304"/>
      <c r="L123" s="304"/>
      <c r="M123" s="304"/>
      <c r="N123" s="304"/>
      <c r="O123" s="304"/>
      <c r="P123" s="304"/>
      <c r="Q123" s="304"/>
      <c r="R123" s="304"/>
      <c r="S123" s="304"/>
      <c r="T123" s="304"/>
      <c r="U123" s="304"/>
      <c r="V123" s="304"/>
      <c r="W123" s="304"/>
      <c r="X123" s="304"/>
      <c r="Y123" s="304"/>
      <c r="Z123" s="304"/>
      <c r="AA123" s="304"/>
      <c r="AB123" s="304"/>
      <c r="AC123" s="304"/>
      <c r="AD123" s="304"/>
      <c r="AE123" s="304"/>
      <c r="AF123" s="304"/>
      <c r="AG123" s="304"/>
      <c r="AH123" s="304"/>
      <c r="AI123" s="304"/>
      <c r="AJ123" s="304"/>
      <c r="AK123" s="304"/>
      <c r="AL123" s="304"/>
      <c r="AM123" s="304"/>
      <c r="AN123" s="304"/>
      <c r="AO123" s="304"/>
      <c r="AP123" s="304"/>
      <c r="AQ123" s="130" t="s">
        <v>700</v>
      </c>
      <c r="AR123" s="134">
        <f>AR121/AR122</f>
        <v>4.496296296296296</v>
      </c>
      <c r="AS123" s="134">
        <f>AS121/AS122</f>
        <v>4.296296296296296</v>
      </c>
    </row>
    <row r="124" spans="1:45" s="115" customFormat="1" ht="20.25" customHeight="1">
      <c r="A124" s="129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36"/>
      <c r="AR124" s="137"/>
      <c r="AS124" s="137"/>
    </row>
    <row r="125" spans="1:45" s="115" customFormat="1" ht="20.25" customHeigh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36"/>
      <c r="AR125" s="137"/>
      <c r="AS125" s="137"/>
    </row>
    <row r="126" spans="1:45" s="115" customFormat="1" ht="20.25" customHeight="1">
      <c r="A126" s="129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36"/>
      <c r="AR126" s="132"/>
      <c r="AS126" s="132"/>
    </row>
    <row r="127" s="138" customFormat="1" ht="22.5" customHeight="1">
      <c r="A127" s="117" t="s">
        <v>711</v>
      </c>
    </row>
    <row r="128" spans="1:45" s="115" customFormat="1" ht="22.5" customHeight="1">
      <c r="A128" s="305" t="s">
        <v>75</v>
      </c>
      <c r="B128" s="305" t="s">
        <v>76</v>
      </c>
      <c r="C128" s="301" t="s">
        <v>693</v>
      </c>
      <c r="D128" s="302"/>
      <c r="E128" s="302"/>
      <c r="F128" s="302"/>
      <c r="G128" s="302"/>
      <c r="H128" s="302"/>
      <c r="I128" s="302"/>
      <c r="J128" s="302"/>
      <c r="K128" s="302"/>
      <c r="L128" s="302"/>
      <c r="M128" s="302"/>
      <c r="N128" s="302"/>
      <c r="O128" s="302"/>
      <c r="P128" s="302"/>
      <c r="Q128" s="302"/>
      <c r="R128" s="302"/>
      <c r="S128" s="302"/>
      <c r="T128" s="302"/>
      <c r="U128" s="302"/>
      <c r="V128" s="302"/>
      <c r="W128" s="302"/>
      <c r="X128" s="302"/>
      <c r="Y128" s="302"/>
      <c r="Z128" s="302"/>
      <c r="AA128" s="302"/>
      <c r="AB128" s="302"/>
      <c r="AC128" s="302"/>
      <c r="AD128" s="302"/>
      <c r="AE128" s="302"/>
      <c r="AF128" s="302"/>
      <c r="AG128" s="302"/>
      <c r="AH128" s="302"/>
      <c r="AI128" s="302"/>
      <c r="AJ128" s="302"/>
      <c r="AK128" s="302"/>
      <c r="AL128" s="302"/>
      <c r="AM128" s="302"/>
      <c r="AN128" s="302"/>
      <c r="AO128" s="302"/>
      <c r="AP128" s="302"/>
      <c r="AQ128" s="108"/>
      <c r="AR128" s="301" t="s">
        <v>694</v>
      </c>
      <c r="AS128" s="308"/>
    </row>
    <row r="129" spans="1:45" s="115" customFormat="1" ht="22.5" customHeight="1" thickBot="1">
      <c r="A129" s="305"/>
      <c r="B129" s="305"/>
      <c r="C129" s="118">
        <v>1</v>
      </c>
      <c r="D129" s="118">
        <v>2</v>
      </c>
      <c r="E129" s="118">
        <v>3</v>
      </c>
      <c r="F129" s="118">
        <v>4</v>
      </c>
      <c r="G129" s="118">
        <v>5</v>
      </c>
      <c r="H129" s="118">
        <v>6</v>
      </c>
      <c r="I129" s="118">
        <v>7</v>
      </c>
      <c r="J129" s="118">
        <v>8</v>
      </c>
      <c r="K129" s="118">
        <v>9</v>
      </c>
      <c r="L129" s="118">
        <v>10</v>
      </c>
      <c r="M129" s="118">
        <v>11</v>
      </c>
      <c r="N129" s="118">
        <v>12</v>
      </c>
      <c r="O129" s="118">
        <v>13</v>
      </c>
      <c r="P129" s="118">
        <v>14</v>
      </c>
      <c r="Q129" s="118">
        <v>15</v>
      </c>
      <c r="R129" s="118">
        <v>16</v>
      </c>
      <c r="S129" s="118">
        <v>17</v>
      </c>
      <c r="T129" s="118">
        <v>18</v>
      </c>
      <c r="U129" s="118">
        <v>19</v>
      </c>
      <c r="V129" s="118">
        <v>20</v>
      </c>
      <c r="W129" s="118">
        <v>21</v>
      </c>
      <c r="X129" s="118">
        <v>22</v>
      </c>
      <c r="Y129" s="118">
        <v>23</v>
      </c>
      <c r="Z129" s="118">
        <v>24</v>
      </c>
      <c r="AA129" s="118">
        <v>25</v>
      </c>
      <c r="AB129" s="118">
        <v>26</v>
      </c>
      <c r="AC129" s="118">
        <v>27</v>
      </c>
      <c r="AD129" s="118">
        <v>28</v>
      </c>
      <c r="AE129" s="118">
        <v>29</v>
      </c>
      <c r="AF129" s="118">
        <v>30</v>
      </c>
      <c r="AG129" s="118">
        <v>31</v>
      </c>
      <c r="AH129" s="118">
        <v>32</v>
      </c>
      <c r="AI129" s="118">
        <v>33</v>
      </c>
      <c r="AJ129" s="118">
        <v>34</v>
      </c>
      <c r="AK129" s="118">
        <v>35</v>
      </c>
      <c r="AL129" s="118">
        <v>36</v>
      </c>
      <c r="AM129" s="118">
        <v>37</v>
      </c>
      <c r="AN129" s="118">
        <v>38</v>
      </c>
      <c r="AO129" s="118">
        <v>39</v>
      </c>
      <c r="AP129" s="118">
        <v>40</v>
      </c>
      <c r="AQ129" s="119" t="s">
        <v>695</v>
      </c>
      <c r="AR129" s="120" t="s">
        <v>315</v>
      </c>
      <c r="AS129" s="121" t="s">
        <v>316</v>
      </c>
    </row>
    <row r="130" spans="1:45" s="115" customFormat="1" ht="43.5" customHeight="1" thickBot="1">
      <c r="A130" s="88" t="s">
        <v>550</v>
      </c>
      <c r="B130" s="257" t="s">
        <v>903</v>
      </c>
      <c r="C130" s="118">
        <v>5</v>
      </c>
      <c r="D130" s="118">
        <v>4</v>
      </c>
      <c r="E130" s="118">
        <v>4</v>
      </c>
      <c r="F130" s="118">
        <v>4</v>
      </c>
      <c r="G130" s="118">
        <v>4</v>
      </c>
      <c r="H130" s="118">
        <v>3</v>
      </c>
      <c r="I130" s="118">
        <v>5</v>
      </c>
      <c r="J130" s="118">
        <v>5</v>
      </c>
      <c r="K130" s="118">
        <v>4</v>
      </c>
      <c r="L130" s="118">
        <v>5</v>
      </c>
      <c r="M130" s="118">
        <v>3</v>
      </c>
      <c r="N130" s="118">
        <v>5</v>
      </c>
      <c r="O130" s="118">
        <v>4</v>
      </c>
      <c r="P130" s="118">
        <v>5</v>
      </c>
      <c r="Q130" s="118">
        <v>4</v>
      </c>
      <c r="R130" s="118">
        <v>5</v>
      </c>
      <c r="S130" s="118">
        <v>4</v>
      </c>
      <c r="T130" s="118">
        <v>5</v>
      </c>
      <c r="U130" s="118">
        <v>4</v>
      </c>
      <c r="V130" s="118">
        <v>4</v>
      </c>
      <c r="W130" s="118">
        <v>5</v>
      </c>
      <c r="X130" s="118">
        <v>4</v>
      </c>
      <c r="Y130" s="118">
        <v>5</v>
      </c>
      <c r="Z130" s="118">
        <v>5</v>
      </c>
      <c r="AA130" s="118">
        <v>5</v>
      </c>
      <c r="AB130" s="118">
        <v>4</v>
      </c>
      <c r="AC130" s="118">
        <v>5</v>
      </c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88"/>
      <c r="AN130" s="88"/>
      <c r="AO130" s="118"/>
      <c r="AP130" s="118"/>
      <c r="AQ130" s="130">
        <f>SUM(C130:AP130)</f>
        <v>119</v>
      </c>
      <c r="AR130" s="130">
        <f>AQ130/27</f>
        <v>4.407407407407407</v>
      </c>
      <c r="AS130" s="130">
        <v>0</v>
      </c>
    </row>
    <row r="131" spans="1:45" s="115" customFormat="1" ht="46.5" customHeight="1" thickBot="1">
      <c r="A131" s="88" t="s">
        <v>551</v>
      </c>
      <c r="B131" s="252" t="s">
        <v>904</v>
      </c>
      <c r="C131" s="118">
        <v>5</v>
      </c>
      <c r="D131" s="118">
        <v>4</v>
      </c>
      <c r="E131" s="118">
        <v>5</v>
      </c>
      <c r="F131" s="118">
        <v>5</v>
      </c>
      <c r="G131" s="118">
        <v>4</v>
      </c>
      <c r="H131" s="118">
        <v>4</v>
      </c>
      <c r="I131" s="118">
        <v>5</v>
      </c>
      <c r="J131" s="118">
        <v>4</v>
      </c>
      <c r="K131" s="118">
        <v>5</v>
      </c>
      <c r="L131" s="118">
        <v>5</v>
      </c>
      <c r="M131" s="118">
        <v>3</v>
      </c>
      <c r="N131" s="118">
        <v>3</v>
      </c>
      <c r="O131" s="118">
        <v>4</v>
      </c>
      <c r="P131" s="118">
        <v>5</v>
      </c>
      <c r="Q131" s="118">
        <v>4</v>
      </c>
      <c r="R131" s="118">
        <v>4</v>
      </c>
      <c r="S131" s="118">
        <v>2</v>
      </c>
      <c r="T131" s="118">
        <v>5</v>
      </c>
      <c r="U131" s="118">
        <v>3</v>
      </c>
      <c r="V131" s="118">
        <v>3</v>
      </c>
      <c r="W131" s="118">
        <v>4</v>
      </c>
      <c r="X131" s="118">
        <v>4</v>
      </c>
      <c r="Y131" s="118">
        <v>5</v>
      </c>
      <c r="Z131" s="118">
        <v>5</v>
      </c>
      <c r="AA131" s="118">
        <v>4</v>
      </c>
      <c r="AB131" s="118">
        <v>4</v>
      </c>
      <c r="AC131" s="118">
        <v>5</v>
      </c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88"/>
      <c r="AN131" s="97"/>
      <c r="AO131" s="118"/>
      <c r="AP131" s="118"/>
      <c r="AQ131" s="130">
        <f>SUM(C131:AP131)</f>
        <v>113</v>
      </c>
      <c r="AR131" s="130">
        <f>AQ131/27</f>
        <v>4.185185185185185</v>
      </c>
      <c r="AS131" s="130">
        <v>0</v>
      </c>
    </row>
    <row r="132" spans="1:45" s="115" customFormat="1" ht="22.5" customHeight="1" thickBot="1">
      <c r="A132" s="88" t="s">
        <v>552</v>
      </c>
      <c r="B132" s="251" t="s">
        <v>905</v>
      </c>
      <c r="C132" s="118">
        <v>4</v>
      </c>
      <c r="D132" s="118">
        <v>4</v>
      </c>
      <c r="E132" s="118">
        <v>5</v>
      </c>
      <c r="F132" s="118">
        <v>4</v>
      </c>
      <c r="G132" s="118">
        <v>4</v>
      </c>
      <c r="H132" s="118">
        <v>4</v>
      </c>
      <c r="I132" s="118">
        <v>5</v>
      </c>
      <c r="J132" s="118">
        <v>5</v>
      </c>
      <c r="K132" s="118">
        <v>5</v>
      </c>
      <c r="L132" s="118">
        <v>5</v>
      </c>
      <c r="M132" s="118">
        <v>5</v>
      </c>
      <c r="N132" s="118">
        <v>5</v>
      </c>
      <c r="O132" s="118">
        <v>4</v>
      </c>
      <c r="P132" s="118">
        <v>5</v>
      </c>
      <c r="Q132" s="118">
        <v>3</v>
      </c>
      <c r="R132" s="118">
        <v>5</v>
      </c>
      <c r="S132" s="118">
        <v>2</v>
      </c>
      <c r="T132" s="118">
        <v>5</v>
      </c>
      <c r="U132" s="118">
        <v>5</v>
      </c>
      <c r="V132" s="118">
        <v>4</v>
      </c>
      <c r="W132" s="118">
        <v>5</v>
      </c>
      <c r="X132" s="118">
        <v>5</v>
      </c>
      <c r="Y132" s="118">
        <v>5</v>
      </c>
      <c r="Z132" s="118">
        <v>5</v>
      </c>
      <c r="AA132" s="118">
        <v>5</v>
      </c>
      <c r="AB132" s="118">
        <v>4</v>
      </c>
      <c r="AC132" s="118">
        <v>5</v>
      </c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88"/>
      <c r="AN132" s="88"/>
      <c r="AO132" s="118"/>
      <c r="AP132" s="118"/>
      <c r="AQ132" s="130">
        <f>SUM(C132:AP132)</f>
        <v>122</v>
      </c>
      <c r="AR132" s="130">
        <f>AQ132/27</f>
        <v>4.518518518518518</v>
      </c>
      <c r="AS132" s="130"/>
    </row>
    <row r="133" spans="1:45" s="115" customFormat="1" ht="22.5" customHeight="1">
      <c r="A133" s="124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  <c r="AQ133" s="126" t="s">
        <v>696</v>
      </c>
      <c r="AR133" s="132">
        <f>SUM(AR130:AR132)</f>
        <v>13.11111111111111</v>
      </c>
      <c r="AS133" s="139">
        <f>SUM(AS130:AS132)</f>
        <v>0</v>
      </c>
    </row>
    <row r="134" spans="1:45" s="115" customFormat="1" ht="22.5" customHeight="1">
      <c r="A134" s="303" t="s">
        <v>697</v>
      </c>
      <c r="B134" s="303"/>
      <c r="C134" s="303"/>
      <c r="D134" s="303"/>
      <c r="E134" s="303"/>
      <c r="F134" s="303"/>
      <c r="G134" s="303"/>
      <c r="H134" s="303"/>
      <c r="I134" s="303"/>
      <c r="J134" s="303"/>
      <c r="K134" s="303"/>
      <c r="L134" s="303"/>
      <c r="M134" s="303"/>
      <c r="N134" s="303"/>
      <c r="O134" s="303"/>
      <c r="P134" s="303"/>
      <c r="Q134" s="303"/>
      <c r="R134" s="303"/>
      <c r="S134" s="303"/>
      <c r="T134" s="303"/>
      <c r="U134" s="303"/>
      <c r="V134" s="303"/>
      <c r="W134" s="303"/>
      <c r="X134" s="303"/>
      <c r="Y134" s="303"/>
      <c r="Z134" s="303"/>
      <c r="AA134" s="303"/>
      <c r="AB134" s="303"/>
      <c r="AC134" s="303"/>
      <c r="AD134" s="303"/>
      <c r="AE134" s="303"/>
      <c r="AF134" s="303"/>
      <c r="AG134" s="303"/>
      <c r="AH134" s="303"/>
      <c r="AI134" s="303"/>
      <c r="AJ134" s="303"/>
      <c r="AK134" s="303"/>
      <c r="AL134" s="303"/>
      <c r="AM134" s="303"/>
      <c r="AN134" s="303"/>
      <c r="AO134" s="303"/>
      <c r="AP134" s="303"/>
      <c r="AQ134" s="130" t="s">
        <v>698</v>
      </c>
      <c r="AR134" s="133">
        <v>3</v>
      </c>
      <c r="AS134" s="122">
        <v>0</v>
      </c>
    </row>
    <row r="135" spans="1:45" s="115" customFormat="1" ht="22.5" customHeight="1">
      <c r="A135" s="304" t="s">
        <v>699</v>
      </c>
      <c r="B135" s="304"/>
      <c r="C135" s="304"/>
      <c r="D135" s="304"/>
      <c r="E135" s="304"/>
      <c r="F135" s="304"/>
      <c r="G135" s="304"/>
      <c r="H135" s="304"/>
      <c r="I135" s="304"/>
      <c r="J135" s="304"/>
      <c r="K135" s="304"/>
      <c r="L135" s="304"/>
      <c r="M135" s="304"/>
      <c r="N135" s="304"/>
      <c r="O135" s="304"/>
      <c r="P135" s="304"/>
      <c r="Q135" s="304"/>
      <c r="R135" s="304"/>
      <c r="S135" s="304"/>
      <c r="T135" s="304"/>
      <c r="U135" s="304"/>
      <c r="V135" s="304"/>
      <c r="W135" s="304"/>
      <c r="X135" s="304"/>
      <c r="Y135" s="304"/>
      <c r="Z135" s="304"/>
      <c r="AA135" s="304"/>
      <c r="AB135" s="304"/>
      <c r="AC135" s="304"/>
      <c r="AD135" s="304"/>
      <c r="AE135" s="304"/>
      <c r="AF135" s="304"/>
      <c r="AG135" s="304"/>
      <c r="AH135" s="304"/>
      <c r="AI135" s="304"/>
      <c r="AJ135" s="304"/>
      <c r="AK135" s="304"/>
      <c r="AL135" s="304"/>
      <c r="AM135" s="304"/>
      <c r="AN135" s="304"/>
      <c r="AO135" s="304"/>
      <c r="AP135" s="304"/>
      <c r="AQ135" s="130" t="s">
        <v>700</v>
      </c>
      <c r="AR135" s="134">
        <f>AR133/AR134</f>
        <v>4.37037037037037</v>
      </c>
      <c r="AS135" s="134"/>
    </row>
    <row r="136" spans="1:46" s="115" customFormat="1" ht="22.5" customHeight="1">
      <c r="A136" s="129"/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129"/>
      <c r="AF136" s="129"/>
      <c r="AG136" s="129"/>
      <c r="AH136" s="129"/>
      <c r="AI136" s="129"/>
      <c r="AJ136" s="129"/>
      <c r="AK136" s="129"/>
      <c r="AL136" s="129"/>
      <c r="AM136" s="129"/>
      <c r="AN136" s="129"/>
      <c r="AO136" s="129"/>
      <c r="AP136" s="129"/>
      <c r="AQ136" s="136"/>
      <c r="AR136" s="137"/>
      <c r="AS136" s="137"/>
      <c r="AT136" s="140"/>
    </row>
    <row r="137" spans="1:46" s="115" customFormat="1" ht="22.5" customHeight="1">
      <c r="A137" s="129"/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29"/>
      <c r="AK137" s="129"/>
      <c r="AL137" s="129"/>
      <c r="AM137" s="129"/>
      <c r="AN137" s="129"/>
      <c r="AO137" s="129"/>
      <c r="AP137" s="129"/>
      <c r="AQ137" s="136"/>
      <c r="AR137" s="137"/>
      <c r="AS137" s="137"/>
      <c r="AT137" s="140"/>
    </row>
    <row r="138" spans="1:46" s="115" customFormat="1" ht="22.5" customHeight="1">
      <c r="A138" s="129"/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129"/>
      <c r="AF138" s="129"/>
      <c r="AG138" s="129"/>
      <c r="AH138" s="129"/>
      <c r="AI138" s="129"/>
      <c r="AJ138" s="129"/>
      <c r="AK138" s="129"/>
      <c r="AL138" s="129"/>
      <c r="AM138" s="129"/>
      <c r="AN138" s="129"/>
      <c r="AO138" s="129"/>
      <c r="AP138" s="129"/>
      <c r="AQ138" s="136"/>
      <c r="AR138" s="137"/>
      <c r="AS138" s="137"/>
      <c r="AT138" s="140"/>
    </row>
    <row r="139" ht="22.5" customHeight="1">
      <c r="A139" s="141"/>
    </row>
    <row r="140" s="138" customFormat="1" ht="22.5" customHeight="1">
      <c r="A140" s="117" t="s">
        <v>712</v>
      </c>
    </row>
    <row r="141" spans="1:45" s="115" customFormat="1" ht="22.5" customHeight="1">
      <c r="A141" s="305" t="s">
        <v>75</v>
      </c>
      <c r="B141" s="305" t="s">
        <v>76</v>
      </c>
      <c r="C141" s="301" t="s">
        <v>693</v>
      </c>
      <c r="D141" s="302"/>
      <c r="E141" s="302"/>
      <c r="F141" s="302"/>
      <c r="G141" s="302"/>
      <c r="H141" s="302"/>
      <c r="I141" s="302"/>
      <c r="J141" s="302"/>
      <c r="K141" s="302"/>
      <c r="L141" s="302"/>
      <c r="M141" s="302"/>
      <c r="N141" s="302"/>
      <c r="O141" s="302"/>
      <c r="P141" s="302"/>
      <c r="Q141" s="302"/>
      <c r="R141" s="302"/>
      <c r="S141" s="302"/>
      <c r="T141" s="302"/>
      <c r="U141" s="302"/>
      <c r="V141" s="302"/>
      <c r="W141" s="302"/>
      <c r="X141" s="302"/>
      <c r="Y141" s="302"/>
      <c r="Z141" s="302"/>
      <c r="AA141" s="302"/>
      <c r="AB141" s="302"/>
      <c r="AC141" s="302"/>
      <c r="AD141" s="302"/>
      <c r="AE141" s="302"/>
      <c r="AF141" s="302"/>
      <c r="AG141" s="302"/>
      <c r="AH141" s="302"/>
      <c r="AI141" s="302"/>
      <c r="AJ141" s="302"/>
      <c r="AK141" s="302"/>
      <c r="AL141" s="302"/>
      <c r="AM141" s="302"/>
      <c r="AN141" s="302"/>
      <c r="AO141" s="302"/>
      <c r="AP141" s="302"/>
      <c r="AQ141" s="108"/>
      <c r="AR141" s="301" t="s">
        <v>694</v>
      </c>
      <c r="AS141" s="308"/>
    </row>
    <row r="142" spans="1:45" s="115" customFormat="1" ht="22.5" customHeight="1">
      <c r="A142" s="305"/>
      <c r="B142" s="305"/>
      <c r="C142" s="118">
        <v>1</v>
      </c>
      <c r="D142" s="118">
        <v>2</v>
      </c>
      <c r="E142" s="118">
        <v>3</v>
      </c>
      <c r="F142" s="118">
        <v>4</v>
      </c>
      <c r="G142" s="118">
        <v>5</v>
      </c>
      <c r="H142" s="118">
        <v>6</v>
      </c>
      <c r="I142" s="118">
        <v>7</v>
      </c>
      <c r="J142" s="118">
        <v>8</v>
      </c>
      <c r="K142" s="118">
        <v>9</v>
      </c>
      <c r="L142" s="118">
        <v>10</v>
      </c>
      <c r="M142" s="118">
        <v>11</v>
      </c>
      <c r="N142" s="118">
        <v>12</v>
      </c>
      <c r="O142" s="118">
        <v>13</v>
      </c>
      <c r="P142" s="118">
        <v>14</v>
      </c>
      <c r="Q142" s="118">
        <v>15</v>
      </c>
      <c r="R142" s="118">
        <v>16</v>
      </c>
      <c r="S142" s="118">
        <v>17</v>
      </c>
      <c r="T142" s="118">
        <v>18</v>
      </c>
      <c r="U142" s="118">
        <v>19</v>
      </c>
      <c r="V142" s="118">
        <v>20</v>
      </c>
      <c r="W142" s="118">
        <v>21</v>
      </c>
      <c r="X142" s="118">
        <v>22</v>
      </c>
      <c r="Y142" s="118">
        <v>23</v>
      </c>
      <c r="Z142" s="118">
        <v>24</v>
      </c>
      <c r="AA142" s="118">
        <v>25</v>
      </c>
      <c r="AB142" s="118">
        <v>26</v>
      </c>
      <c r="AC142" s="118">
        <v>27</v>
      </c>
      <c r="AD142" s="118">
        <v>28</v>
      </c>
      <c r="AE142" s="118">
        <v>29</v>
      </c>
      <c r="AF142" s="118">
        <v>30</v>
      </c>
      <c r="AG142" s="118">
        <v>31</v>
      </c>
      <c r="AH142" s="118">
        <v>32</v>
      </c>
      <c r="AI142" s="118">
        <v>33</v>
      </c>
      <c r="AJ142" s="118">
        <v>34</v>
      </c>
      <c r="AK142" s="118">
        <v>35</v>
      </c>
      <c r="AL142" s="118">
        <v>36</v>
      </c>
      <c r="AM142" s="118">
        <v>37</v>
      </c>
      <c r="AN142" s="118">
        <v>38</v>
      </c>
      <c r="AO142" s="118">
        <v>39</v>
      </c>
      <c r="AP142" s="118">
        <v>40</v>
      </c>
      <c r="AQ142" s="119" t="s">
        <v>695</v>
      </c>
      <c r="AR142" s="120" t="s">
        <v>315</v>
      </c>
      <c r="AS142" s="121" t="s">
        <v>316</v>
      </c>
    </row>
    <row r="143" spans="1:45" s="115" customFormat="1" ht="22.5" customHeight="1" thickBot="1">
      <c r="A143" s="88" t="s">
        <v>576</v>
      </c>
      <c r="B143" s="258" t="s">
        <v>906</v>
      </c>
      <c r="C143" s="118">
        <v>4</v>
      </c>
      <c r="D143" s="118">
        <v>4</v>
      </c>
      <c r="E143" s="118">
        <v>3</v>
      </c>
      <c r="F143" s="118">
        <v>4</v>
      </c>
      <c r="G143" s="118">
        <v>5</v>
      </c>
      <c r="H143" s="118">
        <v>4</v>
      </c>
      <c r="I143" s="118">
        <v>4</v>
      </c>
      <c r="J143" s="118">
        <v>5</v>
      </c>
      <c r="K143" s="118">
        <v>5</v>
      </c>
      <c r="L143" s="118">
        <v>5</v>
      </c>
      <c r="M143" s="118">
        <v>4</v>
      </c>
      <c r="N143" s="118">
        <v>4</v>
      </c>
      <c r="O143" s="118">
        <v>5</v>
      </c>
      <c r="P143" s="118">
        <v>4</v>
      </c>
      <c r="Q143" s="118">
        <v>3</v>
      </c>
      <c r="R143" s="118">
        <v>4</v>
      </c>
      <c r="S143" s="118">
        <v>3</v>
      </c>
      <c r="T143" s="118">
        <v>5</v>
      </c>
      <c r="U143" s="118">
        <v>5</v>
      </c>
      <c r="V143" s="118">
        <v>4</v>
      </c>
      <c r="W143" s="118">
        <v>5</v>
      </c>
      <c r="X143" s="118">
        <v>5</v>
      </c>
      <c r="Y143" s="118">
        <v>5</v>
      </c>
      <c r="Z143" s="118">
        <v>5</v>
      </c>
      <c r="AA143" s="118">
        <v>4</v>
      </c>
      <c r="AB143" s="118">
        <v>4</v>
      </c>
      <c r="AC143" s="118">
        <v>5</v>
      </c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95"/>
      <c r="AN143" s="95"/>
      <c r="AO143" s="118"/>
      <c r="AP143" s="118"/>
      <c r="AQ143" s="130">
        <f aca="true" t="shared" si="7" ref="AQ143:AQ148">SUM(C143:AP143)</f>
        <v>117</v>
      </c>
      <c r="AR143" s="130">
        <f>AQ143/27</f>
        <v>4.333333333333333</v>
      </c>
      <c r="AS143" s="130">
        <v>0</v>
      </c>
    </row>
    <row r="144" spans="1:45" s="115" customFormat="1" ht="62.25" customHeight="1" thickBot="1">
      <c r="A144" s="88" t="s">
        <v>577</v>
      </c>
      <c r="B144" s="259" t="s">
        <v>911</v>
      </c>
      <c r="C144" s="118">
        <v>4</v>
      </c>
      <c r="D144" s="118">
        <v>4</v>
      </c>
      <c r="E144" s="118">
        <v>4</v>
      </c>
      <c r="F144" s="118">
        <v>5</v>
      </c>
      <c r="G144" s="118">
        <v>5</v>
      </c>
      <c r="H144" s="118">
        <v>4</v>
      </c>
      <c r="I144" s="118">
        <v>4</v>
      </c>
      <c r="J144" s="118">
        <v>4</v>
      </c>
      <c r="K144" s="118">
        <v>4</v>
      </c>
      <c r="L144" s="118">
        <v>5</v>
      </c>
      <c r="M144" s="118">
        <v>4</v>
      </c>
      <c r="N144" s="118">
        <v>3</v>
      </c>
      <c r="O144" s="118">
        <v>4</v>
      </c>
      <c r="P144" s="118">
        <v>4</v>
      </c>
      <c r="Q144" s="118">
        <v>5</v>
      </c>
      <c r="R144" s="118">
        <v>4</v>
      </c>
      <c r="S144" s="118">
        <v>4</v>
      </c>
      <c r="T144" s="118">
        <v>5</v>
      </c>
      <c r="U144" s="118">
        <v>5</v>
      </c>
      <c r="V144" s="118">
        <v>3</v>
      </c>
      <c r="W144" s="118">
        <v>5</v>
      </c>
      <c r="X144" s="118">
        <v>5</v>
      </c>
      <c r="Y144" s="118">
        <v>5</v>
      </c>
      <c r="Z144" s="118">
        <v>5</v>
      </c>
      <c r="AA144" s="118">
        <v>5</v>
      </c>
      <c r="AB144" s="118">
        <v>5</v>
      </c>
      <c r="AC144" s="118">
        <v>5</v>
      </c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95"/>
      <c r="AN144" s="95"/>
      <c r="AO144" s="118"/>
      <c r="AP144" s="118"/>
      <c r="AQ144" s="130">
        <f t="shared" si="7"/>
        <v>119</v>
      </c>
      <c r="AR144" s="130">
        <f>AQ144/27</f>
        <v>4.407407407407407</v>
      </c>
      <c r="AS144" s="130">
        <v>0</v>
      </c>
    </row>
    <row r="145" spans="1:45" s="115" customFormat="1" ht="43.5" customHeight="1" thickBot="1">
      <c r="A145" s="88" t="s">
        <v>578</v>
      </c>
      <c r="B145" s="260" t="s">
        <v>907</v>
      </c>
      <c r="C145" s="118">
        <v>4</v>
      </c>
      <c r="D145" s="118">
        <v>3</v>
      </c>
      <c r="E145" s="118">
        <v>4</v>
      </c>
      <c r="F145" s="118">
        <v>4</v>
      </c>
      <c r="G145" s="118">
        <v>4</v>
      </c>
      <c r="H145" s="118">
        <v>4</v>
      </c>
      <c r="I145" s="118">
        <v>4</v>
      </c>
      <c r="J145" s="118">
        <v>5</v>
      </c>
      <c r="K145" s="118">
        <v>3</v>
      </c>
      <c r="L145" s="118">
        <v>3</v>
      </c>
      <c r="M145" s="118">
        <v>4</v>
      </c>
      <c r="N145" s="118">
        <v>3</v>
      </c>
      <c r="O145" s="118">
        <v>4</v>
      </c>
      <c r="P145" s="118">
        <v>4</v>
      </c>
      <c r="Q145" s="118">
        <v>3</v>
      </c>
      <c r="R145" s="118">
        <v>4</v>
      </c>
      <c r="S145" s="118">
        <v>2</v>
      </c>
      <c r="T145" s="118">
        <v>5</v>
      </c>
      <c r="U145" s="118">
        <v>5</v>
      </c>
      <c r="V145" s="118">
        <v>4</v>
      </c>
      <c r="W145" s="118">
        <v>4</v>
      </c>
      <c r="X145" s="118">
        <v>5</v>
      </c>
      <c r="Y145" s="118">
        <v>4</v>
      </c>
      <c r="Z145" s="118">
        <v>5</v>
      </c>
      <c r="AA145" s="118">
        <v>5</v>
      </c>
      <c r="AB145" s="118">
        <v>4</v>
      </c>
      <c r="AC145" s="118">
        <v>3</v>
      </c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95"/>
      <c r="AN145" s="95"/>
      <c r="AO145" s="118"/>
      <c r="AP145" s="118"/>
      <c r="AQ145" s="130">
        <f t="shared" si="7"/>
        <v>106</v>
      </c>
      <c r="AR145" s="130">
        <f>AQ145/27</f>
        <v>3.925925925925926</v>
      </c>
      <c r="AS145" s="130">
        <v>0</v>
      </c>
    </row>
    <row r="146" spans="1:45" s="115" customFormat="1" ht="22.5" customHeight="1" thickBot="1">
      <c r="A146" s="88" t="s">
        <v>580</v>
      </c>
      <c r="B146" s="260" t="s">
        <v>908</v>
      </c>
      <c r="C146" s="118">
        <v>3</v>
      </c>
      <c r="D146" s="118">
        <v>4</v>
      </c>
      <c r="E146" s="118">
        <v>3</v>
      </c>
      <c r="F146" s="118">
        <v>4</v>
      </c>
      <c r="G146" s="118">
        <v>3</v>
      </c>
      <c r="H146" s="118">
        <v>3</v>
      </c>
      <c r="I146" s="118">
        <v>4</v>
      </c>
      <c r="J146" s="118">
        <v>4</v>
      </c>
      <c r="K146" s="118">
        <v>5</v>
      </c>
      <c r="L146" s="118">
        <v>5</v>
      </c>
      <c r="M146" s="118">
        <v>4</v>
      </c>
      <c r="N146" s="118">
        <v>4</v>
      </c>
      <c r="O146" s="118">
        <v>3</v>
      </c>
      <c r="P146" s="118">
        <v>5</v>
      </c>
      <c r="Q146" s="118">
        <v>5</v>
      </c>
      <c r="R146" s="118">
        <v>2</v>
      </c>
      <c r="S146" s="118">
        <v>5</v>
      </c>
      <c r="T146" s="118">
        <v>4</v>
      </c>
      <c r="U146" s="118">
        <v>5</v>
      </c>
      <c r="V146" s="118">
        <v>5</v>
      </c>
      <c r="W146" s="118">
        <v>5</v>
      </c>
      <c r="X146" s="118">
        <v>4</v>
      </c>
      <c r="Y146" s="118">
        <v>4</v>
      </c>
      <c r="Z146" s="118">
        <v>4</v>
      </c>
      <c r="AA146" s="118">
        <v>4</v>
      </c>
      <c r="AB146" s="118">
        <v>4</v>
      </c>
      <c r="AC146" s="118">
        <v>3</v>
      </c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95"/>
      <c r="AN146" s="95"/>
      <c r="AO146" s="118"/>
      <c r="AP146" s="118"/>
      <c r="AQ146" s="130">
        <f t="shared" si="7"/>
        <v>108</v>
      </c>
      <c r="AR146" s="130"/>
      <c r="AS146" s="130">
        <f>AQ146/27</f>
        <v>4</v>
      </c>
    </row>
    <row r="147" spans="1:45" s="115" customFormat="1" ht="24.75" customHeight="1" thickBot="1">
      <c r="A147" s="88" t="s">
        <v>582</v>
      </c>
      <c r="B147" s="261" t="s">
        <v>909</v>
      </c>
      <c r="C147" s="118">
        <v>3</v>
      </c>
      <c r="D147" s="118">
        <v>3</v>
      </c>
      <c r="E147" s="118">
        <v>3</v>
      </c>
      <c r="F147" s="118">
        <v>4</v>
      </c>
      <c r="G147" s="118">
        <v>3</v>
      </c>
      <c r="H147" s="118">
        <v>3</v>
      </c>
      <c r="I147" s="118">
        <v>4</v>
      </c>
      <c r="J147" s="118">
        <v>4</v>
      </c>
      <c r="K147" s="118">
        <v>5</v>
      </c>
      <c r="L147" s="118">
        <v>5</v>
      </c>
      <c r="M147" s="118">
        <v>4</v>
      </c>
      <c r="N147" s="118">
        <v>4</v>
      </c>
      <c r="O147" s="118">
        <v>4</v>
      </c>
      <c r="P147" s="118">
        <v>4</v>
      </c>
      <c r="Q147" s="118">
        <v>4</v>
      </c>
      <c r="R147" s="118">
        <v>3</v>
      </c>
      <c r="S147" s="118">
        <v>5</v>
      </c>
      <c r="T147" s="118">
        <v>3</v>
      </c>
      <c r="U147" s="118">
        <v>5</v>
      </c>
      <c r="V147" s="118">
        <v>4</v>
      </c>
      <c r="W147" s="118">
        <v>5</v>
      </c>
      <c r="X147" s="118">
        <v>5</v>
      </c>
      <c r="Y147" s="118">
        <v>5</v>
      </c>
      <c r="Z147" s="118">
        <v>4</v>
      </c>
      <c r="AA147" s="118">
        <v>4</v>
      </c>
      <c r="AB147" s="118">
        <v>4</v>
      </c>
      <c r="AC147" s="118">
        <v>3</v>
      </c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95"/>
      <c r="AN147" s="95"/>
      <c r="AO147" s="118"/>
      <c r="AP147" s="118"/>
      <c r="AQ147" s="130">
        <f t="shared" si="7"/>
        <v>107</v>
      </c>
      <c r="AR147" s="130">
        <v>0</v>
      </c>
      <c r="AS147" s="130">
        <f>AQ147/27</f>
        <v>3.962962962962963</v>
      </c>
    </row>
    <row r="148" spans="1:45" s="115" customFormat="1" ht="68.25" customHeight="1" thickBot="1">
      <c r="A148" s="88" t="s">
        <v>582</v>
      </c>
      <c r="B148" s="260" t="s">
        <v>910</v>
      </c>
      <c r="C148" s="118">
        <v>4</v>
      </c>
      <c r="D148" s="118">
        <v>4</v>
      </c>
      <c r="E148" s="118">
        <v>3</v>
      </c>
      <c r="F148" s="118">
        <v>4</v>
      </c>
      <c r="G148" s="118">
        <v>3</v>
      </c>
      <c r="H148" s="118">
        <v>3</v>
      </c>
      <c r="I148" s="118">
        <v>5</v>
      </c>
      <c r="J148" s="118">
        <v>4</v>
      </c>
      <c r="K148" s="118">
        <v>5</v>
      </c>
      <c r="L148" s="118">
        <v>5</v>
      </c>
      <c r="M148" s="118">
        <v>4</v>
      </c>
      <c r="N148" s="118">
        <v>4</v>
      </c>
      <c r="O148" s="118">
        <v>3</v>
      </c>
      <c r="P148" s="118">
        <v>4</v>
      </c>
      <c r="Q148" s="118">
        <v>3</v>
      </c>
      <c r="R148" s="118">
        <v>4</v>
      </c>
      <c r="S148" s="118">
        <v>5</v>
      </c>
      <c r="T148" s="118">
        <v>3</v>
      </c>
      <c r="U148" s="118">
        <v>5</v>
      </c>
      <c r="V148" s="118">
        <v>4</v>
      </c>
      <c r="W148" s="118">
        <v>5</v>
      </c>
      <c r="X148" s="118">
        <v>4</v>
      </c>
      <c r="Y148" s="118">
        <v>5</v>
      </c>
      <c r="Z148" s="118">
        <v>4</v>
      </c>
      <c r="AA148" s="118">
        <v>4</v>
      </c>
      <c r="AB148" s="118">
        <v>4</v>
      </c>
      <c r="AC148" s="118">
        <v>3</v>
      </c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95"/>
      <c r="AN148" s="95"/>
      <c r="AO148" s="118"/>
      <c r="AP148" s="118"/>
      <c r="AQ148" s="130">
        <f t="shared" si="7"/>
        <v>108</v>
      </c>
      <c r="AR148" s="130">
        <v>0</v>
      </c>
      <c r="AS148" s="130">
        <f>AQ148/27</f>
        <v>4</v>
      </c>
    </row>
    <row r="149" spans="1:45" s="115" customFormat="1" ht="22.5" customHeight="1">
      <c r="A149" s="124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/>
      <c r="AP149" s="125"/>
      <c r="AQ149" s="130" t="s">
        <v>696</v>
      </c>
      <c r="AR149" s="132">
        <f>SUM(AR143:AR148)</f>
        <v>12.666666666666666</v>
      </c>
      <c r="AS149" s="107">
        <f>SUM(AS143:AS148)</f>
        <v>11.962962962962962</v>
      </c>
    </row>
    <row r="150" spans="1:45" s="115" customFormat="1" ht="22.5" customHeight="1">
      <c r="A150" s="303" t="s">
        <v>697</v>
      </c>
      <c r="B150" s="303"/>
      <c r="C150" s="303"/>
      <c r="D150" s="303"/>
      <c r="E150" s="303"/>
      <c r="F150" s="303"/>
      <c r="G150" s="303"/>
      <c r="H150" s="303"/>
      <c r="I150" s="303"/>
      <c r="J150" s="303"/>
      <c r="K150" s="303"/>
      <c r="L150" s="303"/>
      <c r="M150" s="303"/>
      <c r="N150" s="303"/>
      <c r="O150" s="303"/>
      <c r="P150" s="303"/>
      <c r="Q150" s="303"/>
      <c r="R150" s="303"/>
      <c r="S150" s="303"/>
      <c r="T150" s="303"/>
      <c r="U150" s="303"/>
      <c r="V150" s="303"/>
      <c r="W150" s="303"/>
      <c r="X150" s="303"/>
      <c r="Y150" s="303"/>
      <c r="Z150" s="303"/>
      <c r="AA150" s="303"/>
      <c r="AB150" s="303"/>
      <c r="AC150" s="303"/>
      <c r="AD150" s="303"/>
      <c r="AE150" s="303"/>
      <c r="AF150" s="303"/>
      <c r="AG150" s="303"/>
      <c r="AH150" s="303"/>
      <c r="AI150" s="303"/>
      <c r="AJ150" s="303"/>
      <c r="AK150" s="303"/>
      <c r="AL150" s="303"/>
      <c r="AM150" s="303"/>
      <c r="AN150" s="303"/>
      <c r="AO150" s="303"/>
      <c r="AP150" s="303"/>
      <c r="AQ150" s="130" t="s">
        <v>698</v>
      </c>
      <c r="AR150" s="133">
        <v>3</v>
      </c>
      <c r="AS150" s="122">
        <v>3</v>
      </c>
    </row>
    <row r="151" spans="1:45" s="115" customFormat="1" ht="22.5" customHeight="1">
      <c r="A151" s="304" t="s">
        <v>699</v>
      </c>
      <c r="B151" s="304"/>
      <c r="C151" s="304"/>
      <c r="D151" s="304"/>
      <c r="E151" s="304"/>
      <c r="F151" s="304"/>
      <c r="G151" s="304"/>
      <c r="H151" s="304"/>
      <c r="I151" s="304"/>
      <c r="J151" s="304"/>
      <c r="K151" s="304"/>
      <c r="L151" s="304"/>
      <c r="M151" s="304"/>
      <c r="N151" s="304"/>
      <c r="O151" s="304"/>
      <c r="P151" s="304"/>
      <c r="Q151" s="304"/>
      <c r="R151" s="304"/>
      <c r="S151" s="304"/>
      <c r="T151" s="304"/>
      <c r="U151" s="304"/>
      <c r="V151" s="304"/>
      <c r="W151" s="304"/>
      <c r="X151" s="304"/>
      <c r="Y151" s="304"/>
      <c r="Z151" s="304"/>
      <c r="AA151" s="304"/>
      <c r="AB151" s="304"/>
      <c r="AC151" s="304"/>
      <c r="AD151" s="304"/>
      <c r="AE151" s="304"/>
      <c r="AF151" s="304"/>
      <c r="AG151" s="304"/>
      <c r="AH151" s="304"/>
      <c r="AI151" s="304"/>
      <c r="AJ151" s="304"/>
      <c r="AK151" s="304"/>
      <c r="AL151" s="304"/>
      <c r="AM151" s="304"/>
      <c r="AN151" s="304"/>
      <c r="AO151" s="304"/>
      <c r="AP151" s="304"/>
      <c r="AQ151" s="130" t="s">
        <v>700</v>
      </c>
      <c r="AR151" s="134">
        <f>AR149/AR150</f>
        <v>4.222222222222222</v>
      </c>
      <c r="AS151" s="134">
        <f>AS149/AS150</f>
        <v>3.987654320987654</v>
      </c>
    </row>
    <row r="152" spans="1:45" s="140" customFormat="1" ht="22.5" customHeight="1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/>
      <c r="AM152" s="142"/>
      <c r="AN152" s="142"/>
      <c r="AO152" s="142"/>
      <c r="AP152" s="142"/>
      <c r="AQ152" s="143"/>
      <c r="AR152" s="137"/>
      <c r="AS152" s="137"/>
    </row>
    <row r="153" spans="1:45" s="140" customFormat="1" ht="22.5" customHeight="1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2"/>
      <c r="AP153" s="142"/>
      <c r="AQ153" s="143"/>
      <c r="AR153" s="137"/>
      <c r="AS153" s="137"/>
    </row>
    <row r="154" ht="22.5" customHeight="1">
      <c r="A154" s="141"/>
    </row>
    <row r="155" ht="22.5" customHeight="1">
      <c r="A155" s="141"/>
    </row>
    <row r="156" s="138" customFormat="1" ht="22.5" customHeight="1">
      <c r="A156" s="117" t="s">
        <v>713</v>
      </c>
    </row>
    <row r="157" spans="1:45" s="115" customFormat="1" ht="22.5" customHeight="1">
      <c r="A157" s="305" t="s">
        <v>75</v>
      </c>
      <c r="B157" s="305" t="s">
        <v>76</v>
      </c>
      <c r="C157" s="301" t="s">
        <v>693</v>
      </c>
      <c r="D157" s="302"/>
      <c r="E157" s="302"/>
      <c r="F157" s="302"/>
      <c r="G157" s="302"/>
      <c r="H157" s="302"/>
      <c r="I157" s="302"/>
      <c r="J157" s="302"/>
      <c r="K157" s="302"/>
      <c r="L157" s="302"/>
      <c r="M157" s="302"/>
      <c r="N157" s="302"/>
      <c r="O157" s="302"/>
      <c r="P157" s="302"/>
      <c r="Q157" s="302"/>
      <c r="R157" s="302"/>
      <c r="S157" s="302"/>
      <c r="T157" s="302"/>
      <c r="U157" s="302"/>
      <c r="V157" s="302"/>
      <c r="W157" s="302"/>
      <c r="X157" s="302"/>
      <c r="Y157" s="302"/>
      <c r="Z157" s="302"/>
      <c r="AA157" s="302"/>
      <c r="AB157" s="302"/>
      <c r="AC157" s="302"/>
      <c r="AD157" s="302"/>
      <c r="AE157" s="302"/>
      <c r="AF157" s="302"/>
      <c r="AG157" s="302"/>
      <c r="AH157" s="302"/>
      <c r="AI157" s="302"/>
      <c r="AJ157" s="302"/>
      <c r="AK157" s="302"/>
      <c r="AL157" s="302"/>
      <c r="AM157" s="302"/>
      <c r="AN157" s="302"/>
      <c r="AO157" s="302"/>
      <c r="AP157" s="302"/>
      <c r="AQ157" s="108"/>
      <c r="AR157" s="301" t="s">
        <v>694</v>
      </c>
      <c r="AS157" s="308"/>
    </row>
    <row r="158" spans="1:45" s="115" customFormat="1" ht="22.5" customHeight="1" thickBot="1">
      <c r="A158" s="305"/>
      <c r="B158" s="305"/>
      <c r="C158" s="118">
        <v>1</v>
      </c>
      <c r="D158" s="118">
        <v>2</v>
      </c>
      <c r="E158" s="118">
        <v>3</v>
      </c>
      <c r="F158" s="118">
        <v>4</v>
      </c>
      <c r="G158" s="118">
        <v>5</v>
      </c>
      <c r="H158" s="118">
        <v>6</v>
      </c>
      <c r="I158" s="118">
        <v>7</v>
      </c>
      <c r="J158" s="118">
        <v>8</v>
      </c>
      <c r="K158" s="118">
        <v>9</v>
      </c>
      <c r="L158" s="118">
        <v>10</v>
      </c>
      <c r="M158" s="118">
        <v>11</v>
      </c>
      <c r="N158" s="118">
        <v>12</v>
      </c>
      <c r="O158" s="118">
        <v>13</v>
      </c>
      <c r="P158" s="118">
        <v>14</v>
      </c>
      <c r="Q158" s="118">
        <v>15</v>
      </c>
      <c r="R158" s="118">
        <v>16</v>
      </c>
      <c r="S158" s="118">
        <v>17</v>
      </c>
      <c r="T158" s="118">
        <v>18</v>
      </c>
      <c r="U158" s="118">
        <v>19</v>
      </c>
      <c r="V158" s="118">
        <v>20</v>
      </c>
      <c r="W158" s="118">
        <v>21</v>
      </c>
      <c r="X158" s="118">
        <v>22</v>
      </c>
      <c r="Y158" s="118">
        <v>23</v>
      </c>
      <c r="Z158" s="118">
        <v>24</v>
      </c>
      <c r="AA158" s="118">
        <v>25</v>
      </c>
      <c r="AB158" s="118">
        <v>26</v>
      </c>
      <c r="AC158" s="118">
        <v>27</v>
      </c>
      <c r="AD158" s="118">
        <v>28</v>
      </c>
      <c r="AE158" s="118">
        <v>29</v>
      </c>
      <c r="AF158" s="118">
        <v>30</v>
      </c>
      <c r="AG158" s="118">
        <v>31</v>
      </c>
      <c r="AH158" s="118">
        <v>32</v>
      </c>
      <c r="AI158" s="118">
        <v>33</v>
      </c>
      <c r="AJ158" s="118">
        <v>34</v>
      </c>
      <c r="AK158" s="118">
        <v>35</v>
      </c>
      <c r="AL158" s="118">
        <v>36</v>
      </c>
      <c r="AM158" s="118">
        <v>37</v>
      </c>
      <c r="AN158" s="118">
        <v>38</v>
      </c>
      <c r="AO158" s="118">
        <v>39</v>
      </c>
      <c r="AP158" s="118">
        <v>40</v>
      </c>
      <c r="AQ158" s="119" t="s">
        <v>695</v>
      </c>
      <c r="AR158" s="120" t="s">
        <v>315</v>
      </c>
      <c r="AS158" s="121" t="s">
        <v>316</v>
      </c>
    </row>
    <row r="159" spans="1:45" s="115" customFormat="1" ht="22.5" customHeight="1" thickBot="1">
      <c r="A159" s="88" t="s">
        <v>620</v>
      </c>
      <c r="B159" s="259" t="s">
        <v>919</v>
      </c>
      <c r="C159" s="118">
        <v>4</v>
      </c>
      <c r="D159" s="118">
        <v>4</v>
      </c>
      <c r="E159" s="118">
        <v>4</v>
      </c>
      <c r="F159" s="118">
        <v>4</v>
      </c>
      <c r="G159" s="118">
        <v>4</v>
      </c>
      <c r="H159" s="118">
        <v>4</v>
      </c>
      <c r="I159" s="118">
        <v>5</v>
      </c>
      <c r="J159" s="118">
        <v>4</v>
      </c>
      <c r="K159" s="118">
        <v>5</v>
      </c>
      <c r="L159" s="118">
        <v>5</v>
      </c>
      <c r="M159" s="118">
        <v>4</v>
      </c>
      <c r="N159" s="118">
        <v>3</v>
      </c>
      <c r="O159" s="118">
        <v>4</v>
      </c>
      <c r="P159" s="118">
        <v>5</v>
      </c>
      <c r="Q159" s="118">
        <v>4</v>
      </c>
      <c r="R159" s="118">
        <v>4</v>
      </c>
      <c r="S159" s="118">
        <v>3</v>
      </c>
      <c r="T159" s="118">
        <v>4</v>
      </c>
      <c r="U159" s="118">
        <v>3</v>
      </c>
      <c r="V159" s="118">
        <v>5</v>
      </c>
      <c r="W159" s="118">
        <v>4</v>
      </c>
      <c r="X159" s="118">
        <v>5</v>
      </c>
      <c r="Y159" s="118">
        <v>5</v>
      </c>
      <c r="Z159" s="118">
        <v>5</v>
      </c>
      <c r="AA159" s="118">
        <v>5</v>
      </c>
      <c r="AB159" s="118">
        <v>5</v>
      </c>
      <c r="AC159" s="118">
        <v>3</v>
      </c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96"/>
      <c r="AN159" s="96"/>
      <c r="AO159" s="118"/>
      <c r="AP159" s="118"/>
      <c r="AQ159" s="130">
        <f aca="true" t="shared" si="8" ref="AQ159:AQ170">SUM(C159:AP159)</f>
        <v>114</v>
      </c>
      <c r="AR159" s="130">
        <f aca="true" t="shared" si="9" ref="AR159:AR166">AQ159/27</f>
        <v>4.222222222222222</v>
      </c>
      <c r="AS159" s="130">
        <v>0</v>
      </c>
    </row>
    <row r="160" spans="1:45" s="115" customFormat="1" ht="22.5" customHeight="1" thickBot="1">
      <c r="A160" s="88" t="s">
        <v>621</v>
      </c>
      <c r="B160" s="261" t="s">
        <v>912</v>
      </c>
      <c r="C160" s="118">
        <v>4</v>
      </c>
      <c r="D160" s="118">
        <v>4</v>
      </c>
      <c r="E160" s="118">
        <v>5</v>
      </c>
      <c r="F160" s="118">
        <v>4</v>
      </c>
      <c r="G160" s="118">
        <v>5</v>
      </c>
      <c r="H160" s="118">
        <v>4</v>
      </c>
      <c r="I160" s="118">
        <v>5</v>
      </c>
      <c r="J160" s="118">
        <v>5</v>
      </c>
      <c r="K160" s="118">
        <v>5</v>
      </c>
      <c r="L160" s="118">
        <v>4</v>
      </c>
      <c r="M160" s="118">
        <v>4</v>
      </c>
      <c r="N160" s="118">
        <v>3</v>
      </c>
      <c r="O160" s="118">
        <v>3</v>
      </c>
      <c r="P160" s="118">
        <v>5</v>
      </c>
      <c r="Q160" s="118">
        <v>5</v>
      </c>
      <c r="R160" s="118">
        <v>4</v>
      </c>
      <c r="S160" s="118">
        <v>3</v>
      </c>
      <c r="T160" s="118">
        <v>5</v>
      </c>
      <c r="U160" s="118">
        <v>3</v>
      </c>
      <c r="V160" s="118">
        <v>5</v>
      </c>
      <c r="W160" s="118">
        <v>5</v>
      </c>
      <c r="X160" s="118">
        <v>5</v>
      </c>
      <c r="Y160" s="118">
        <v>5</v>
      </c>
      <c r="Z160" s="118">
        <v>5</v>
      </c>
      <c r="AA160" s="118">
        <v>4</v>
      </c>
      <c r="AB160" s="118">
        <v>5</v>
      </c>
      <c r="AC160" s="118">
        <v>3</v>
      </c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96"/>
      <c r="AN160" s="96"/>
      <c r="AO160" s="118"/>
      <c r="AP160" s="118"/>
      <c r="AQ160" s="130">
        <f t="shared" si="8"/>
        <v>117</v>
      </c>
      <c r="AR160" s="130">
        <f t="shared" si="9"/>
        <v>4.333333333333333</v>
      </c>
      <c r="AS160" s="130">
        <v>0</v>
      </c>
    </row>
    <row r="161" spans="1:45" s="115" customFormat="1" ht="45" customHeight="1" thickBot="1">
      <c r="A161" s="88" t="s">
        <v>622</v>
      </c>
      <c r="B161" s="260" t="s">
        <v>913</v>
      </c>
      <c r="C161" s="105">
        <v>4</v>
      </c>
      <c r="D161" s="105">
        <v>4</v>
      </c>
      <c r="E161" s="105">
        <v>5</v>
      </c>
      <c r="F161" s="105">
        <v>4</v>
      </c>
      <c r="G161" s="105">
        <v>5</v>
      </c>
      <c r="H161" s="105">
        <v>4</v>
      </c>
      <c r="I161" s="105">
        <v>5</v>
      </c>
      <c r="J161" s="105">
        <v>4</v>
      </c>
      <c r="K161" s="105">
        <v>5</v>
      </c>
      <c r="L161" s="105">
        <v>5</v>
      </c>
      <c r="M161" s="105">
        <v>4</v>
      </c>
      <c r="N161" s="105">
        <v>3</v>
      </c>
      <c r="O161" s="105">
        <v>4</v>
      </c>
      <c r="P161" s="105">
        <v>4</v>
      </c>
      <c r="Q161" s="105">
        <v>4</v>
      </c>
      <c r="R161" s="105">
        <v>5</v>
      </c>
      <c r="S161" s="105">
        <v>3</v>
      </c>
      <c r="T161" s="105">
        <v>5</v>
      </c>
      <c r="U161" s="105">
        <v>5</v>
      </c>
      <c r="V161" s="105">
        <v>4</v>
      </c>
      <c r="W161" s="105">
        <v>5</v>
      </c>
      <c r="X161" s="105">
        <v>5</v>
      </c>
      <c r="Y161" s="105">
        <v>5</v>
      </c>
      <c r="Z161" s="105">
        <v>4</v>
      </c>
      <c r="AA161" s="105">
        <v>5</v>
      </c>
      <c r="AB161" s="105">
        <v>5</v>
      </c>
      <c r="AC161" s="105">
        <v>3</v>
      </c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96"/>
      <c r="AN161" s="96"/>
      <c r="AO161" s="105"/>
      <c r="AP161" s="105"/>
      <c r="AQ161" s="130">
        <f t="shared" si="8"/>
        <v>118</v>
      </c>
      <c r="AR161" s="130">
        <f t="shared" si="9"/>
        <v>4.37037037037037</v>
      </c>
      <c r="AS161" s="130">
        <v>0</v>
      </c>
    </row>
    <row r="162" spans="1:45" s="115" customFormat="1" ht="44.25" customHeight="1" thickBot="1">
      <c r="A162" s="89" t="s">
        <v>623</v>
      </c>
      <c r="B162" s="260" t="s">
        <v>914</v>
      </c>
      <c r="C162" s="123">
        <v>4</v>
      </c>
      <c r="D162" s="123">
        <v>4</v>
      </c>
      <c r="E162" s="123">
        <v>4</v>
      </c>
      <c r="F162" s="123">
        <v>4</v>
      </c>
      <c r="G162" s="123">
        <v>5</v>
      </c>
      <c r="H162" s="123">
        <v>4</v>
      </c>
      <c r="I162" s="123">
        <v>3</v>
      </c>
      <c r="J162" s="123">
        <v>4</v>
      </c>
      <c r="K162" s="123">
        <v>5</v>
      </c>
      <c r="L162" s="123">
        <v>4</v>
      </c>
      <c r="M162" s="123">
        <v>4</v>
      </c>
      <c r="N162" s="123">
        <v>3</v>
      </c>
      <c r="O162" s="123">
        <v>4</v>
      </c>
      <c r="P162" s="123">
        <v>4</v>
      </c>
      <c r="Q162" s="123">
        <v>3</v>
      </c>
      <c r="R162" s="123">
        <v>4</v>
      </c>
      <c r="S162" s="123">
        <v>5</v>
      </c>
      <c r="T162" s="123">
        <v>5</v>
      </c>
      <c r="U162" s="123">
        <v>5</v>
      </c>
      <c r="V162" s="123">
        <v>4</v>
      </c>
      <c r="W162" s="123">
        <v>5</v>
      </c>
      <c r="X162" s="123">
        <v>5</v>
      </c>
      <c r="Y162" s="123">
        <v>4</v>
      </c>
      <c r="Z162" s="123">
        <v>4</v>
      </c>
      <c r="AA162" s="123">
        <v>5</v>
      </c>
      <c r="AB162" s="123">
        <v>4</v>
      </c>
      <c r="AC162" s="123">
        <v>5</v>
      </c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96"/>
      <c r="AN162" s="96"/>
      <c r="AO162" s="123"/>
      <c r="AP162" s="123"/>
      <c r="AQ162" s="130">
        <f t="shared" si="8"/>
        <v>114</v>
      </c>
      <c r="AR162" s="130">
        <f t="shared" si="9"/>
        <v>4.222222222222222</v>
      </c>
      <c r="AS162" s="130">
        <v>0</v>
      </c>
    </row>
    <row r="163" spans="1:45" s="115" customFormat="1" ht="22.5" customHeight="1" thickBot="1">
      <c r="A163" s="89" t="s">
        <v>624</v>
      </c>
      <c r="B163" s="261" t="s">
        <v>630</v>
      </c>
      <c r="C163" s="123">
        <v>5</v>
      </c>
      <c r="D163" s="123">
        <v>4</v>
      </c>
      <c r="E163" s="123">
        <v>4</v>
      </c>
      <c r="F163" s="123">
        <v>4</v>
      </c>
      <c r="G163" s="123">
        <v>5</v>
      </c>
      <c r="H163" s="123">
        <v>4</v>
      </c>
      <c r="I163" s="123">
        <v>4</v>
      </c>
      <c r="J163" s="123">
        <v>4</v>
      </c>
      <c r="K163" s="123">
        <v>5</v>
      </c>
      <c r="L163" s="123">
        <v>4</v>
      </c>
      <c r="M163" s="123">
        <v>4</v>
      </c>
      <c r="N163" s="123">
        <v>3</v>
      </c>
      <c r="O163" s="123">
        <v>5</v>
      </c>
      <c r="P163" s="123">
        <v>5</v>
      </c>
      <c r="Q163" s="123">
        <v>5</v>
      </c>
      <c r="R163" s="123">
        <v>4</v>
      </c>
      <c r="S163" s="123">
        <v>4</v>
      </c>
      <c r="T163" s="123">
        <v>5</v>
      </c>
      <c r="U163" s="123">
        <v>5</v>
      </c>
      <c r="V163" s="123">
        <v>5</v>
      </c>
      <c r="W163" s="123">
        <v>4</v>
      </c>
      <c r="X163" s="123">
        <v>5</v>
      </c>
      <c r="Y163" s="123">
        <v>4</v>
      </c>
      <c r="Z163" s="123">
        <v>4</v>
      </c>
      <c r="AA163" s="123">
        <v>4</v>
      </c>
      <c r="AB163" s="123">
        <v>4</v>
      </c>
      <c r="AC163" s="123">
        <v>5</v>
      </c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96"/>
      <c r="AN163" s="96"/>
      <c r="AO163" s="123"/>
      <c r="AP163" s="123"/>
      <c r="AQ163" s="130">
        <f t="shared" si="8"/>
        <v>118</v>
      </c>
      <c r="AR163" s="130">
        <f t="shared" si="9"/>
        <v>4.37037037037037</v>
      </c>
      <c r="AS163" s="130">
        <v>0</v>
      </c>
    </row>
    <row r="164" spans="1:45" s="115" customFormat="1" ht="22.5" customHeight="1" thickBot="1">
      <c r="A164" s="89" t="s">
        <v>626</v>
      </c>
      <c r="B164" s="260" t="s">
        <v>915</v>
      </c>
      <c r="C164" s="123">
        <v>4</v>
      </c>
      <c r="D164" s="123">
        <v>4</v>
      </c>
      <c r="E164" s="123">
        <v>5</v>
      </c>
      <c r="F164" s="123">
        <v>4</v>
      </c>
      <c r="G164" s="123">
        <v>4</v>
      </c>
      <c r="H164" s="123">
        <v>4</v>
      </c>
      <c r="I164" s="123">
        <v>4</v>
      </c>
      <c r="J164" s="123">
        <v>5</v>
      </c>
      <c r="K164" s="123">
        <v>5</v>
      </c>
      <c r="L164" s="123">
        <v>5</v>
      </c>
      <c r="M164" s="123">
        <v>4</v>
      </c>
      <c r="N164" s="123">
        <v>4</v>
      </c>
      <c r="O164" s="123">
        <v>4</v>
      </c>
      <c r="P164" s="123">
        <v>4</v>
      </c>
      <c r="Q164" s="123">
        <v>3</v>
      </c>
      <c r="R164" s="123">
        <v>4</v>
      </c>
      <c r="S164" s="123">
        <v>4</v>
      </c>
      <c r="T164" s="123">
        <v>5</v>
      </c>
      <c r="U164" s="123">
        <v>5</v>
      </c>
      <c r="V164" s="123">
        <v>4</v>
      </c>
      <c r="W164" s="123">
        <v>4</v>
      </c>
      <c r="X164" s="123">
        <v>5</v>
      </c>
      <c r="Y164" s="123">
        <v>5</v>
      </c>
      <c r="Z164" s="123">
        <v>5</v>
      </c>
      <c r="AA164" s="123">
        <v>5</v>
      </c>
      <c r="AB164" s="123">
        <v>4</v>
      </c>
      <c r="AC164" s="123">
        <v>5</v>
      </c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96"/>
      <c r="AN164" s="96"/>
      <c r="AO164" s="123"/>
      <c r="AP164" s="123"/>
      <c r="AQ164" s="130">
        <f>SUM(C164:AP164)</f>
        <v>118</v>
      </c>
      <c r="AR164" s="130">
        <f t="shared" si="9"/>
        <v>4.37037037037037</v>
      </c>
      <c r="AS164" s="130">
        <v>0</v>
      </c>
    </row>
    <row r="165" spans="1:45" s="115" customFormat="1" ht="22.5" customHeight="1" thickBot="1">
      <c r="A165" s="89" t="s">
        <v>627</v>
      </c>
      <c r="B165" s="260" t="s">
        <v>916</v>
      </c>
      <c r="C165" s="123">
        <v>4</v>
      </c>
      <c r="D165" s="123">
        <v>4</v>
      </c>
      <c r="E165" s="123">
        <v>5</v>
      </c>
      <c r="F165" s="123">
        <v>4</v>
      </c>
      <c r="G165" s="123">
        <v>4</v>
      </c>
      <c r="H165" s="123">
        <v>4</v>
      </c>
      <c r="I165" s="123">
        <v>5</v>
      </c>
      <c r="J165" s="123">
        <v>4</v>
      </c>
      <c r="K165" s="123">
        <v>5</v>
      </c>
      <c r="L165" s="123">
        <v>4</v>
      </c>
      <c r="M165" s="123">
        <v>4</v>
      </c>
      <c r="N165" s="123">
        <v>4</v>
      </c>
      <c r="O165" s="123">
        <v>4</v>
      </c>
      <c r="P165" s="123">
        <v>4</v>
      </c>
      <c r="Q165" s="123">
        <v>3</v>
      </c>
      <c r="R165" s="123">
        <v>4</v>
      </c>
      <c r="S165" s="123">
        <v>3</v>
      </c>
      <c r="T165" s="123">
        <v>5</v>
      </c>
      <c r="U165" s="123">
        <v>3</v>
      </c>
      <c r="V165" s="123">
        <v>3</v>
      </c>
      <c r="W165" s="123">
        <v>4</v>
      </c>
      <c r="X165" s="123">
        <v>4</v>
      </c>
      <c r="Y165" s="123">
        <v>5</v>
      </c>
      <c r="Z165" s="123">
        <v>4</v>
      </c>
      <c r="AA165" s="123">
        <v>5</v>
      </c>
      <c r="AB165" s="123">
        <v>5</v>
      </c>
      <c r="AC165" s="123">
        <v>5</v>
      </c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96"/>
      <c r="AN165" s="96"/>
      <c r="AO165" s="123"/>
      <c r="AP165" s="123"/>
      <c r="AQ165" s="130">
        <f>SUM(C165:AP165)</f>
        <v>112</v>
      </c>
      <c r="AR165" s="130">
        <f t="shared" si="9"/>
        <v>4.148148148148148</v>
      </c>
      <c r="AS165" s="130">
        <v>0</v>
      </c>
    </row>
    <row r="166" spans="1:45" s="115" customFormat="1" ht="22.5" customHeight="1" thickBot="1">
      <c r="A166" s="89" t="s">
        <v>629</v>
      </c>
      <c r="B166" s="260" t="s">
        <v>917</v>
      </c>
      <c r="C166" s="123">
        <v>4</v>
      </c>
      <c r="D166" s="123">
        <v>4</v>
      </c>
      <c r="E166" s="123">
        <v>5</v>
      </c>
      <c r="F166" s="123">
        <v>5</v>
      </c>
      <c r="G166" s="123">
        <v>4</v>
      </c>
      <c r="H166" s="123">
        <v>4</v>
      </c>
      <c r="I166" s="123">
        <v>5</v>
      </c>
      <c r="J166" s="123">
        <v>4</v>
      </c>
      <c r="K166" s="123">
        <v>5</v>
      </c>
      <c r="L166" s="123">
        <v>4</v>
      </c>
      <c r="M166" s="123">
        <v>4</v>
      </c>
      <c r="N166" s="123">
        <v>3</v>
      </c>
      <c r="O166" s="123">
        <v>4</v>
      </c>
      <c r="P166" s="123">
        <v>4</v>
      </c>
      <c r="Q166" s="123">
        <v>4</v>
      </c>
      <c r="R166" s="123">
        <v>4</v>
      </c>
      <c r="S166" s="123">
        <v>4</v>
      </c>
      <c r="T166" s="123">
        <v>5</v>
      </c>
      <c r="U166" s="123">
        <v>3</v>
      </c>
      <c r="V166" s="123">
        <v>5</v>
      </c>
      <c r="W166" s="123">
        <v>3</v>
      </c>
      <c r="X166" s="123">
        <v>5</v>
      </c>
      <c r="Y166" s="123">
        <v>5</v>
      </c>
      <c r="Z166" s="123">
        <v>5</v>
      </c>
      <c r="AA166" s="123">
        <v>4</v>
      </c>
      <c r="AB166" s="123">
        <v>4</v>
      </c>
      <c r="AC166" s="123">
        <v>3</v>
      </c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96"/>
      <c r="AN166" s="96"/>
      <c r="AO166" s="123"/>
      <c r="AP166" s="123"/>
      <c r="AQ166" s="130">
        <f>SUM(C166:AP166)</f>
        <v>113</v>
      </c>
      <c r="AR166" s="130">
        <f t="shared" si="9"/>
        <v>4.185185185185185</v>
      </c>
      <c r="AS166" s="130">
        <v>0</v>
      </c>
    </row>
    <row r="167" spans="1:45" s="115" customFormat="1" ht="22.5" customHeight="1" thickBot="1">
      <c r="A167" s="89" t="s">
        <v>631</v>
      </c>
      <c r="B167" s="260" t="s">
        <v>918</v>
      </c>
      <c r="C167" s="123">
        <v>5</v>
      </c>
      <c r="D167" s="123">
        <v>4</v>
      </c>
      <c r="E167" s="123">
        <v>5</v>
      </c>
      <c r="F167" s="123">
        <v>5</v>
      </c>
      <c r="G167" s="123">
        <v>4</v>
      </c>
      <c r="H167" s="123">
        <v>3</v>
      </c>
      <c r="I167" s="123">
        <v>4</v>
      </c>
      <c r="J167" s="123">
        <v>3</v>
      </c>
      <c r="K167" s="123">
        <v>5</v>
      </c>
      <c r="L167" s="123">
        <v>5</v>
      </c>
      <c r="M167" s="123">
        <v>5</v>
      </c>
      <c r="N167" s="123">
        <v>5</v>
      </c>
      <c r="O167" s="123">
        <v>3</v>
      </c>
      <c r="P167" s="123">
        <v>5</v>
      </c>
      <c r="Q167" s="123">
        <v>5</v>
      </c>
      <c r="R167" s="123">
        <v>3</v>
      </c>
      <c r="S167" s="123">
        <v>4</v>
      </c>
      <c r="T167" s="123">
        <v>4</v>
      </c>
      <c r="U167" s="123">
        <v>3</v>
      </c>
      <c r="V167" s="123">
        <v>4</v>
      </c>
      <c r="W167" s="123">
        <v>4</v>
      </c>
      <c r="X167" s="123">
        <v>5</v>
      </c>
      <c r="Y167" s="123">
        <v>5</v>
      </c>
      <c r="Z167" s="123">
        <v>3</v>
      </c>
      <c r="AA167" s="123">
        <v>5</v>
      </c>
      <c r="AB167" s="123">
        <v>5</v>
      </c>
      <c r="AC167" s="123">
        <v>3</v>
      </c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96"/>
      <c r="AN167" s="96"/>
      <c r="AO167" s="123"/>
      <c r="AP167" s="123"/>
      <c r="AQ167" s="130">
        <f>SUM(C167:AP167)</f>
        <v>114</v>
      </c>
      <c r="AR167" s="130">
        <v>0</v>
      </c>
      <c r="AS167" s="130">
        <f>AQ167/27</f>
        <v>4.222222222222222</v>
      </c>
    </row>
    <row r="168" spans="1:45" s="115" customFormat="1" ht="22.5" customHeight="1" thickBot="1">
      <c r="A168" s="89" t="s">
        <v>633</v>
      </c>
      <c r="B168" s="262" t="s">
        <v>920</v>
      </c>
      <c r="C168" s="123">
        <v>4</v>
      </c>
      <c r="D168" s="123">
        <v>4</v>
      </c>
      <c r="E168" s="123">
        <v>5</v>
      </c>
      <c r="F168" s="123">
        <v>5</v>
      </c>
      <c r="G168" s="123">
        <v>5</v>
      </c>
      <c r="H168" s="123">
        <v>4</v>
      </c>
      <c r="I168" s="123">
        <v>4</v>
      </c>
      <c r="J168" s="123">
        <v>4</v>
      </c>
      <c r="K168" s="123">
        <v>5</v>
      </c>
      <c r="L168" s="123">
        <v>5</v>
      </c>
      <c r="M168" s="123">
        <v>4</v>
      </c>
      <c r="N168" s="123">
        <v>2</v>
      </c>
      <c r="O168" s="123">
        <v>3</v>
      </c>
      <c r="P168" s="123">
        <v>5</v>
      </c>
      <c r="Q168" s="123">
        <v>3</v>
      </c>
      <c r="R168" s="123">
        <v>4</v>
      </c>
      <c r="S168" s="123">
        <v>4</v>
      </c>
      <c r="T168" s="123">
        <v>5</v>
      </c>
      <c r="U168" s="123">
        <v>3</v>
      </c>
      <c r="V168" s="123">
        <v>4</v>
      </c>
      <c r="W168" s="123">
        <v>5</v>
      </c>
      <c r="X168" s="123">
        <v>5</v>
      </c>
      <c r="Y168" s="123">
        <v>5</v>
      </c>
      <c r="Z168" s="123">
        <v>4</v>
      </c>
      <c r="AA168" s="123">
        <v>5</v>
      </c>
      <c r="AB168" s="123">
        <v>5</v>
      </c>
      <c r="AC168" s="123">
        <v>5</v>
      </c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96"/>
      <c r="AN168" s="96"/>
      <c r="AO168" s="123"/>
      <c r="AP168" s="123"/>
      <c r="AQ168" s="130">
        <f t="shared" si="8"/>
        <v>116</v>
      </c>
      <c r="AR168" s="130">
        <f>AQ168/27</f>
        <v>4.296296296296297</v>
      </c>
      <c r="AS168" s="130">
        <v>0</v>
      </c>
    </row>
    <row r="169" spans="1:45" s="115" customFormat="1" ht="46.5" customHeight="1" thickBot="1">
      <c r="A169" s="89" t="s">
        <v>635</v>
      </c>
      <c r="B169" s="260" t="s">
        <v>921</v>
      </c>
      <c r="C169" s="123">
        <v>4</v>
      </c>
      <c r="D169" s="123">
        <v>3</v>
      </c>
      <c r="E169" s="123">
        <v>5</v>
      </c>
      <c r="F169" s="123">
        <v>4</v>
      </c>
      <c r="G169" s="123">
        <v>5</v>
      </c>
      <c r="H169" s="123">
        <v>4</v>
      </c>
      <c r="I169" s="123">
        <v>4</v>
      </c>
      <c r="J169" s="123">
        <v>4</v>
      </c>
      <c r="K169" s="123">
        <v>5</v>
      </c>
      <c r="L169" s="123">
        <v>5</v>
      </c>
      <c r="M169" s="123">
        <v>4</v>
      </c>
      <c r="N169" s="123">
        <v>3</v>
      </c>
      <c r="O169" s="123">
        <v>4</v>
      </c>
      <c r="P169" s="123">
        <v>5</v>
      </c>
      <c r="Q169" s="123">
        <v>4</v>
      </c>
      <c r="R169" s="123">
        <v>4</v>
      </c>
      <c r="S169" s="123">
        <v>4</v>
      </c>
      <c r="T169" s="123">
        <v>5</v>
      </c>
      <c r="U169" s="123">
        <v>4</v>
      </c>
      <c r="V169" s="123">
        <v>4</v>
      </c>
      <c r="W169" s="123">
        <v>5</v>
      </c>
      <c r="X169" s="123">
        <v>5</v>
      </c>
      <c r="Y169" s="123">
        <v>5</v>
      </c>
      <c r="Z169" s="123">
        <v>4</v>
      </c>
      <c r="AA169" s="123">
        <v>5</v>
      </c>
      <c r="AB169" s="123">
        <v>5</v>
      </c>
      <c r="AC169" s="123">
        <v>5</v>
      </c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94"/>
      <c r="AN169" s="94"/>
      <c r="AO169" s="123"/>
      <c r="AP169" s="123"/>
      <c r="AQ169" s="130">
        <f t="shared" si="8"/>
        <v>118</v>
      </c>
      <c r="AR169" s="130">
        <f>AQ169/27</f>
        <v>4.37037037037037</v>
      </c>
      <c r="AS169" s="130">
        <v>0</v>
      </c>
    </row>
    <row r="170" spans="1:45" s="115" customFormat="1" ht="22.5" customHeight="1" thickBot="1">
      <c r="A170" s="89" t="s">
        <v>637</v>
      </c>
      <c r="B170" s="260" t="s">
        <v>922</v>
      </c>
      <c r="C170" s="123">
        <v>5</v>
      </c>
      <c r="D170" s="123">
        <v>3</v>
      </c>
      <c r="E170" s="123">
        <v>5</v>
      </c>
      <c r="F170" s="123">
        <v>4</v>
      </c>
      <c r="G170" s="123">
        <v>5</v>
      </c>
      <c r="H170" s="123">
        <v>4</v>
      </c>
      <c r="I170" s="123">
        <v>4</v>
      </c>
      <c r="J170" s="123">
        <v>5</v>
      </c>
      <c r="K170" s="123">
        <v>5</v>
      </c>
      <c r="L170" s="123">
        <v>5</v>
      </c>
      <c r="M170" s="123">
        <v>4</v>
      </c>
      <c r="N170" s="123">
        <v>3</v>
      </c>
      <c r="O170" s="123">
        <v>4</v>
      </c>
      <c r="P170" s="123">
        <v>4</v>
      </c>
      <c r="Q170" s="123">
        <v>3</v>
      </c>
      <c r="R170" s="123">
        <v>4</v>
      </c>
      <c r="S170" s="123">
        <v>3</v>
      </c>
      <c r="T170" s="123">
        <v>5</v>
      </c>
      <c r="U170" s="123">
        <v>5</v>
      </c>
      <c r="V170" s="123">
        <v>5</v>
      </c>
      <c r="W170" s="123">
        <v>5</v>
      </c>
      <c r="X170" s="123">
        <v>5</v>
      </c>
      <c r="Y170" s="123">
        <v>5</v>
      </c>
      <c r="Z170" s="123">
        <v>4</v>
      </c>
      <c r="AA170" s="123">
        <v>5</v>
      </c>
      <c r="AB170" s="123">
        <v>4</v>
      </c>
      <c r="AC170" s="123">
        <v>4</v>
      </c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94"/>
      <c r="AN170" s="94"/>
      <c r="AO170" s="123"/>
      <c r="AP170" s="123"/>
      <c r="AQ170" s="130">
        <f t="shared" si="8"/>
        <v>117</v>
      </c>
      <c r="AR170" s="130">
        <f>AQ170/27</f>
        <v>4.333333333333333</v>
      </c>
      <c r="AS170" s="130">
        <v>0</v>
      </c>
    </row>
    <row r="171" spans="1:45" s="115" customFormat="1" ht="22.5" customHeight="1">
      <c r="A171" s="124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30" t="s">
        <v>696</v>
      </c>
      <c r="AR171" s="132">
        <f>SUM(AR159:AR170)</f>
        <v>47.22222222222222</v>
      </c>
      <c r="AS171" s="107">
        <f>SUM(AS159:AS170)</f>
        <v>4.222222222222222</v>
      </c>
    </row>
    <row r="172" spans="1:45" s="115" customFormat="1" ht="22.5" customHeight="1">
      <c r="A172" s="303" t="s">
        <v>697</v>
      </c>
      <c r="B172" s="303"/>
      <c r="C172" s="303"/>
      <c r="D172" s="303"/>
      <c r="E172" s="303"/>
      <c r="F172" s="303"/>
      <c r="G172" s="303"/>
      <c r="H172" s="303"/>
      <c r="I172" s="303"/>
      <c r="J172" s="303"/>
      <c r="K172" s="303"/>
      <c r="L172" s="303"/>
      <c r="M172" s="303"/>
      <c r="N172" s="303"/>
      <c r="O172" s="303"/>
      <c r="P172" s="303"/>
      <c r="Q172" s="303"/>
      <c r="R172" s="303"/>
      <c r="S172" s="303"/>
      <c r="T172" s="303"/>
      <c r="U172" s="303"/>
      <c r="V172" s="303"/>
      <c r="W172" s="303"/>
      <c r="X172" s="303"/>
      <c r="Y172" s="303"/>
      <c r="Z172" s="303"/>
      <c r="AA172" s="303"/>
      <c r="AB172" s="303"/>
      <c r="AC172" s="303"/>
      <c r="AD172" s="303"/>
      <c r="AE172" s="303"/>
      <c r="AF172" s="303"/>
      <c r="AG172" s="303"/>
      <c r="AH172" s="303"/>
      <c r="AI172" s="303"/>
      <c r="AJ172" s="303"/>
      <c r="AK172" s="303"/>
      <c r="AL172" s="303"/>
      <c r="AM172" s="303"/>
      <c r="AN172" s="303"/>
      <c r="AO172" s="303"/>
      <c r="AP172" s="303"/>
      <c r="AQ172" s="130" t="s">
        <v>698</v>
      </c>
      <c r="AR172" s="133">
        <v>11</v>
      </c>
      <c r="AS172" s="122">
        <v>1</v>
      </c>
    </row>
    <row r="173" spans="1:45" s="115" customFormat="1" ht="22.5" customHeight="1">
      <c r="A173" s="304" t="s">
        <v>699</v>
      </c>
      <c r="B173" s="304"/>
      <c r="C173" s="304"/>
      <c r="D173" s="304"/>
      <c r="E173" s="304"/>
      <c r="F173" s="304"/>
      <c r="G173" s="304"/>
      <c r="H173" s="304"/>
      <c r="I173" s="304"/>
      <c r="J173" s="304"/>
      <c r="K173" s="304"/>
      <c r="L173" s="304"/>
      <c r="M173" s="304"/>
      <c r="N173" s="304"/>
      <c r="O173" s="304"/>
      <c r="P173" s="304"/>
      <c r="Q173" s="304"/>
      <c r="R173" s="304"/>
      <c r="S173" s="304"/>
      <c r="T173" s="304"/>
      <c r="U173" s="304"/>
      <c r="V173" s="304"/>
      <c r="W173" s="304"/>
      <c r="X173" s="304"/>
      <c r="Y173" s="304"/>
      <c r="Z173" s="304"/>
      <c r="AA173" s="304"/>
      <c r="AB173" s="304"/>
      <c r="AC173" s="304"/>
      <c r="AD173" s="304"/>
      <c r="AE173" s="304"/>
      <c r="AF173" s="304"/>
      <c r="AG173" s="304"/>
      <c r="AH173" s="304"/>
      <c r="AI173" s="304"/>
      <c r="AJ173" s="304"/>
      <c r="AK173" s="304"/>
      <c r="AL173" s="304"/>
      <c r="AM173" s="304"/>
      <c r="AN173" s="304"/>
      <c r="AO173" s="304"/>
      <c r="AP173" s="304"/>
      <c r="AQ173" s="130" t="s">
        <v>700</v>
      </c>
      <c r="AR173" s="134">
        <f>AR171/AR172</f>
        <v>4.292929292929293</v>
      </c>
      <c r="AS173" s="134">
        <f>AS171/AS172</f>
        <v>4.222222222222222</v>
      </c>
    </row>
    <row r="174" ht="22.5" customHeight="1">
      <c r="A174" s="103"/>
    </row>
  </sheetData>
  <sheetProtection/>
  <mergeCells count="62">
    <mergeCell ref="A172:AP172"/>
    <mergeCell ref="A173:AP173"/>
    <mergeCell ref="A150:AP150"/>
    <mergeCell ref="A151:AP151"/>
    <mergeCell ref="A157:A158"/>
    <mergeCell ref="B157:B158"/>
    <mergeCell ref="AR157:AS157"/>
    <mergeCell ref="A134:AP134"/>
    <mergeCell ref="A135:AP135"/>
    <mergeCell ref="A141:A142"/>
    <mergeCell ref="B141:B142"/>
    <mergeCell ref="AR141:AS141"/>
    <mergeCell ref="C141:AP141"/>
    <mergeCell ref="C157:AP157"/>
    <mergeCell ref="A122:AP122"/>
    <mergeCell ref="A123:AP123"/>
    <mergeCell ref="A128:A129"/>
    <mergeCell ref="B128:B129"/>
    <mergeCell ref="AR128:AS128"/>
    <mergeCell ref="C128:AP128"/>
    <mergeCell ref="A99:AP99"/>
    <mergeCell ref="A100:AP100"/>
    <mergeCell ref="A105:A106"/>
    <mergeCell ref="B105:B106"/>
    <mergeCell ref="AR105:AS105"/>
    <mergeCell ref="C105:AP105"/>
    <mergeCell ref="A82:AP82"/>
    <mergeCell ref="A83:AP83"/>
    <mergeCell ref="A88:A89"/>
    <mergeCell ref="B88:B89"/>
    <mergeCell ref="AR88:AS88"/>
    <mergeCell ref="C88:AP88"/>
    <mergeCell ref="A70:A71"/>
    <mergeCell ref="B70:B71"/>
    <mergeCell ref="AR70:AS70"/>
    <mergeCell ref="C70:AP70"/>
    <mergeCell ref="B38:B39"/>
    <mergeCell ref="AR38:AS38"/>
    <mergeCell ref="A45:AP45"/>
    <mergeCell ref="A46:AP46"/>
    <mergeCell ref="A49:A50"/>
    <mergeCell ref="B49:B50"/>
    <mergeCell ref="AR49:AS49"/>
    <mergeCell ref="C49:AP49"/>
    <mergeCell ref="A1:AP1"/>
    <mergeCell ref="A2:AP2"/>
    <mergeCell ref="A5:A6"/>
    <mergeCell ref="B5:B6"/>
    <mergeCell ref="AR5:AS5"/>
    <mergeCell ref="C38:AP38"/>
    <mergeCell ref="AR25:AS25"/>
    <mergeCell ref="A34:AP34"/>
    <mergeCell ref="C5:AP5"/>
    <mergeCell ref="C25:AP25"/>
    <mergeCell ref="A63:AP63"/>
    <mergeCell ref="A64:AP64"/>
    <mergeCell ref="A35:AP35"/>
    <mergeCell ref="A38:A39"/>
    <mergeCell ref="A19:AP19"/>
    <mergeCell ref="A20:AP20"/>
    <mergeCell ref="A25:A26"/>
    <mergeCell ref="B25:B26"/>
  </mergeCells>
  <printOptions/>
  <pageMargins left="0.5118110236220472" right="0.5118110236220472" top="1.3385826771653544" bottom="0.7480314960629921" header="0.31496062992125984" footer="0.31496062992125984"/>
  <pageSetup horizontalDpi="300" verticalDpi="3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1"/>
  <sheetViews>
    <sheetView zoomScalePageLayoutView="0" workbookViewId="0" topLeftCell="A46">
      <selection activeCell="H14" sqref="H14:H15"/>
    </sheetView>
  </sheetViews>
  <sheetFormatPr defaultColWidth="9.140625" defaultRowHeight="19.5" customHeight="1"/>
  <cols>
    <col min="1" max="1" width="5.421875" style="66" customWidth="1"/>
    <col min="2" max="2" width="50.421875" style="66" bestFit="1" customWidth="1"/>
    <col min="3" max="3" width="13.421875" style="66" bestFit="1" customWidth="1"/>
    <col min="4" max="4" width="10.421875" style="66" bestFit="1" customWidth="1"/>
    <col min="5" max="5" width="11.28125" style="66" bestFit="1" customWidth="1"/>
    <col min="6" max="6" width="10.421875" style="66" bestFit="1" customWidth="1"/>
    <col min="7" max="7" width="11.28125" style="66" bestFit="1" customWidth="1"/>
    <col min="8" max="8" width="13.7109375" style="66" bestFit="1" customWidth="1"/>
    <col min="9" max="9" width="4.421875" style="66" customWidth="1"/>
    <col min="10" max="16384" width="9.00390625" style="66" customWidth="1"/>
  </cols>
  <sheetData>
    <row r="1" ht="6.75" customHeight="1"/>
    <row r="2" spans="2:8" ht="19.5" customHeight="1">
      <c r="B2" s="334" t="s">
        <v>923</v>
      </c>
      <c r="C2" s="334"/>
      <c r="D2" s="334"/>
      <c r="E2" s="334"/>
      <c r="F2" s="334"/>
      <c r="G2" s="334"/>
      <c r="H2" s="334"/>
    </row>
    <row r="3" spans="2:8" ht="5.25" customHeight="1">
      <c r="B3" s="144"/>
      <c r="C3" s="144"/>
      <c r="D3" s="144"/>
      <c r="E3" s="144"/>
      <c r="F3" s="144"/>
      <c r="G3" s="144"/>
      <c r="H3" s="144"/>
    </row>
    <row r="4" spans="2:8" ht="21" customHeight="1">
      <c r="B4" s="330" t="s">
        <v>747</v>
      </c>
      <c r="C4" s="330"/>
      <c r="D4" s="330"/>
      <c r="E4" s="330"/>
      <c r="F4" s="330"/>
      <c r="G4" s="330"/>
      <c r="H4" s="330"/>
    </row>
    <row r="5" spans="2:8" ht="9.75" customHeight="1" thickBot="1">
      <c r="B5" s="145"/>
      <c r="C5" s="145"/>
      <c r="D5" s="145"/>
      <c r="E5" s="145"/>
      <c r="F5" s="145"/>
      <c r="G5" s="145"/>
      <c r="H5" s="145"/>
    </row>
    <row r="6" spans="2:8" ht="19.5" customHeight="1" thickBot="1">
      <c r="B6" s="316" t="s">
        <v>748</v>
      </c>
      <c r="C6" s="316" t="s">
        <v>749</v>
      </c>
      <c r="D6" s="332" t="s">
        <v>750</v>
      </c>
      <c r="E6" s="332"/>
      <c r="F6" s="332" t="s">
        <v>751</v>
      </c>
      <c r="G6" s="332"/>
      <c r="H6" s="333" t="s">
        <v>752</v>
      </c>
    </row>
    <row r="7" spans="2:8" ht="19.5" customHeight="1" thickBot="1">
      <c r="B7" s="331"/>
      <c r="C7" s="331"/>
      <c r="D7" s="146" t="s">
        <v>753</v>
      </c>
      <c r="E7" s="146" t="s">
        <v>754</v>
      </c>
      <c r="F7" s="332" t="s">
        <v>753</v>
      </c>
      <c r="G7" s="332" t="s">
        <v>754</v>
      </c>
      <c r="H7" s="331"/>
    </row>
    <row r="8" spans="2:8" ht="19.5" customHeight="1" thickBot="1">
      <c r="B8" s="317"/>
      <c r="C8" s="147" t="s">
        <v>755</v>
      </c>
      <c r="D8" s="146" t="s">
        <v>756</v>
      </c>
      <c r="E8" s="146" t="s">
        <v>756</v>
      </c>
      <c r="F8" s="316"/>
      <c r="G8" s="316"/>
      <c r="H8" s="331"/>
    </row>
    <row r="9" spans="2:8" ht="19.5" customHeight="1">
      <c r="B9" s="148" t="s">
        <v>757</v>
      </c>
      <c r="C9" s="149">
        <v>0.34</v>
      </c>
      <c r="D9" s="149">
        <f>คะแนนเฉลี่ย!AR20</f>
        <v>4.2328042328042335</v>
      </c>
      <c r="E9" s="150">
        <f>คะแนนเฉลี่ย!AS20</f>
        <v>3.851851851851852</v>
      </c>
      <c r="F9" s="270">
        <f>C9*D9</f>
        <v>1.4391534391534395</v>
      </c>
      <c r="G9" s="270">
        <f>C9*E9</f>
        <v>1.3096296296296297</v>
      </c>
      <c r="H9" s="270">
        <f>F9-G9</f>
        <v>0.12952380952380982</v>
      </c>
    </row>
    <row r="10" spans="2:8" ht="19.5" customHeight="1">
      <c r="B10" s="151" t="s">
        <v>758</v>
      </c>
      <c r="C10" s="152">
        <v>0.22</v>
      </c>
      <c r="D10" s="152">
        <f>คะแนนเฉลี่ย!AR35</f>
        <v>3.8462962962962957</v>
      </c>
      <c r="E10" s="153">
        <f>คะแนนเฉลี่ย!AS35</f>
        <v>3.7777777777777777</v>
      </c>
      <c r="F10" s="270">
        <f>C10*D10</f>
        <v>0.846185185185185</v>
      </c>
      <c r="G10" s="270">
        <f>C10*E10</f>
        <v>0.8311111111111111</v>
      </c>
      <c r="H10" s="270">
        <f>F10-G10</f>
        <v>0.015074074074073907</v>
      </c>
    </row>
    <row r="11" spans="2:8" ht="19.5" customHeight="1">
      <c r="B11" s="151" t="s">
        <v>759</v>
      </c>
      <c r="C11" s="152">
        <v>0.31</v>
      </c>
      <c r="D11" s="152">
        <f>คะแนนเฉลี่ย!AR46</f>
        <v>4.037037037037037</v>
      </c>
      <c r="E11" s="153">
        <f>คะแนนเฉลี่ย!AS46</f>
        <v>4</v>
      </c>
      <c r="F11" s="270">
        <f>C11*D11</f>
        <v>1.2514814814814814</v>
      </c>
      <c r="G11" s="270">
        <f>C11*E11</f>
        <v>1.24</v>
      </c>
      <c r="H11" s="270">
        <f>F11-G11</f>
        <v>0.011481481481481426</v>
      </c>
    </row>
    <row r="12" spans="2:8" ht="19.5" customHeight="1">
      <c r="B12" s="151" t="s">
        <v>760</v>
      </c>
      <c r="C12" s="152">
        <v>0.13</v>
      </c>
      <c r="D12" s="152">
        <f>คะแนนเฉลี่ย!AR64</f>
        <v>4.148148148148148</v>
      </c>
      <c r="E12" s="153">
        <f>คะแนนเฉลี่ย!AS64</f>
        <v>4.067901234567901</v>
      </c>
      <c r="F12" s="270">
        <f>C12*D12</f>
        <v>0.5392592592592592</v>
      </c>
      <c r="G12" s="270">
        <f>C12*E12</f>
        <v>0.5288271604938272</v>
      </c>
      <c r="H12" s="270">
        <f>F12-G12</f>
        <v>0.010432098765432052</v>
      </c>
    </row>
    <row r="13" spans="2:8" ht="19.5" customHeight="1" thickBot="1">
      <c r="B13" s="154"/>
      <c r="C13" s="155"/>
      <c r="D13" s="155"/>
      <c r="E13" s="155"/>
      <c r="F13" s="271"/>
      <c r="G13" s="271"/>
      <c r="H13" s="271"/>
    </row>
    <row r="14" spans="2:8" ht="19.5" customHeight="1" thickBot="1">
      <c r="B14" s="325" t="s">
        <v>761</v>
      </c>
      <c r="C14" s="326"/>
      <c r="D14" s="326"/>
      <c r="E14" s="327"/>
      <c r="F14" s="272">
        <f>SUM(F9:F13)</f>
        <v>4.076079365079365</v>
      </c>
      <c r="G14" s="272">
        <f>SUM(G9:G13)</f>
        <v>3.9095679012345683</v>
      </c>
      <c r="H14" s="328">
        <f>H9+H10+H11+H12</f>
        <v>0.1665114638447972</v>
      </c>
    </row>
    <row r="15" spans="2:8" ht="19.5" customHeight="1" thickBot="1">
      <c r="B15" s="325" t="s">
        <v>762</v>
      </c>
      <c r="C15" s="326"/>
      <c r="D15" s="326"/>
      <c r="E15" s="327"/>
      <c r="F15" s="325">
        <f>(F14-G14)/2</f>
        <v>0.08325573192239832</v>
      </c>
      <c r="G15" s="327"/>
      <c r="H15" s="329"/>
    </row>
    <row r="16" spans="2:8" ht="15.75" customHeight="1">
      <c r="B16" s="144"/>
      <c r="C16" s="144"/>
      <c r="D16" s="144"/>
      <c r="E16" s="144"/>
      <c r="F16" s="144"/>
      <c r="G16" s="144"/>
      <c r="H16" s="144"/>
    </row>
    <row r="17" spans="2:8" ht="21" customHeight="1">
      <c r="B17" s="330" t="s">
        <v>763</v>
      </c>
      <c r="C17" s="330"/>
      <c r="D17" s="330"/>
      <c r="E17" s="330"/>
      <c r="F17" s="330"/>
      <c r="G17" s="330"/>
      <c r="H17" s="330"/>
    </row>
    <row r="18" spans="2:8" ht="9.75" customHeight="1" thickBot="1">
      <c r="B18" s="145"/>
      <c r="C18" s="145"/>
      <c r="D18" s="145"/>
      <c r="E18" s="145"/>
      <c r="F18" s="145"/>
      <c r="G18" s="145"/>
      <c r="H18" s="145"/>
    </row>
    <row r="19" spans="2:8" ht="19.5" customHeight="1" thickBot="1">
      <c r="B19" s="316" t="s">
        <v>748</v>
      </c>
      <c r="C19" s="316" t="s">
        <v>749</v>
      </c>
      <c r="D19" s="332" t="s">
        <v>750</v>
      </c>
      <c r="E19" s="332"/>
      <c r="F19" s="332" t="s">
        <v>751</v>
      </c>
      <c r="G19" s="332"/>
      <c r="H19" s="333" t="s">
        <v>752</v>
      </c>
    </row>
    <row r="20" spans="2:8" ht="19.5" customHeight="1" thickBot="1">
      <c r="B20" s="331"/>
      <c r="C20" s="331"/>
      <c r="D20" s="146" t="s">
        <v>764</v>
      </c>
      <c r="E20" s="146" t="s">
        <v>765</v>
      </c>
      <c r="F20" s="316" t="s">
        <v>764</v>
      </c>
      <c r="G20" s="316" t="s">
        <v>765</v>
      </c>
      <c r="H20" s="331"/>
    </row>
    <row r="21" spans="2:8" ht="19.5" customHeight="1" thickBot="1">
      <c r="B21" s="317"/>
      <c r="C21" s="147" t="s">
        <v>755</v>
      </c>
      <c r="D21" s="146" t="s">
        <v>756</v>
      </c>
      <c r="E21" s="146" t="s">
        <v>756</v>
      </c>
      <c r="F21" s="317"/>
      <c r="G21" s="317"/>
      <c r="H21" s="317"/>
    </row>
    <row r="22" spans="2:8" ht="19.5" customHeight="1" thickBot="1">
      <c r="B22" s="156" t="s">
        <v>766</v>
      </c>
      <c r="C22" s="157">
        <v>0.2</v>
      </c>
      <c r="D22" s="158">
        <f>คะแนนเฉลี่ย!AR83</f>
        <v>4.271604938271605</v>
      </c>
      <c r="E22" s="158">
        <f>คะแนนเฉลี่ย!AS83</f>
        <v>4.024691358024691</v>
      </c>
      <c r="F22" s="158">
        <f aca="true" t="shared" si="0" ref="F22:F27">C22*D22</f>
        <v>0.8543209876543211</v>
      </c>
      <c r="G22" s="158">
        <f aca="true" t="shared" si="1" ref="G22:G27">C22*E22</f>
        <v>0.8049382716049381</v>
      </c>
      <c r="H22" s="149">
        <f aca="true" t="shared" si="2" ref="H22:H27">F22-G22</f>
        <v>0.049382716049382935</v>
      </c>
    </row>
    <row r="23" spans="2:8" ht="19.5" customHeight="1" thickBot="1">
      <c r="B23" s="159" t="s">
        <v>767</v>
      </c>
      <c r="C23" s="160">
        <v>0.14</v>
      </c>
      <c r="D23" s="161">
        <f>คะแนนเฉลี่ย!AR100</f>
        <v>4.311111111111111</v>
      </c>
      <c r="E23" s="161">
        <f>คะแนนเฉลี่ย!AS100</f>
        <v>4.111111111111112</v>
      </c>
      <c r="F23" s="158">
        <f t="shared" si="0"/>
        <v>0.6035555555555556</v>
      </c>
      <c r="G23" s="158">
        <f t="shared" si="1"/>
        <v>0.5755555555555557</v>
      </c>
      <c r="H23" s="149">
        <f t="shared" si="2"/>
        <v>0.027999999999999914</v>
      </c>
    </row>
    <row r="24" spans="2:8" ht="19.5" customHeight="1" thickBot="1">
      <c r="B24" s="159" t="s">
        <v>768</v>
      </c>
      <c r="C24" s="160">
        <v>0.16</v>
      </c>
      <c r="D24" s="161">
        <f>คะแนนเฉลี่ย!AR123</f>
        <v>4.496296296296296</v>
      </c>
      <c r="E24" s="161">
        <f>คะแนนเฉลี่ย!AS123</f>
        <v>4.296296296296296</v>
      </c>
      <c r="F24" s="158">
        <f t="shared" si="0"/>
        <v>0.7194074074074074</v>
      </c>
      <c r="G24" s="158">
        <f t="shared" si="1"/>
        <v>0.6874074074074074</v>
      </c>
      <c r="H24" s="149">
        <f t="shared" si="2"/>
        <v>0.03200000000000003</v>
      </c>
    </row>
    <row r="25" spans="2:8" ht="19.5" customHeight="1" thickBot="1">
      <c r="B25" s="159" t="s">
        <v>769</v>
      </c>
      <c r="C25" s="160">
        <v>0.12</v>
      </c>
      <c r="D25" s="161">
        <f>คะแนนเฉลี่ย!AR135</f>
        <v>4.37037037037037</v>
      </c>
      <c r="E25" s="161">
        <f>คะแนนเฉลี่ย!AS135</f>
        <v>0</v>
      </c>
      <c r="F25" s="158">
        <f t="shared" si="0"/>
        <v>0.5244444444444444</v>
      </c>
      <c r="G25" s="158">
        <f t="shared" si="1"/>
        <v>0</v>
      </c>
      <c r="H25" s="149">
        <f t="shared" si="2"/>
        <v>0.5244444444444444</v>
      </c>
    </row>
    <row r="26" spans="2:8" ht="19.5" customHeight="1" thickBot="1">
      <c r="B26" s="159" t="s">
        <v>770</v>
      </c>
      <c r="C26" s="160">
        <v>0.1</v>
      </c>
      <c r="D26" s="161">
        <f>คะแนนเฉลี่ย!AR151</f>
        <v>4.222222222222222</v>
      </c>
      <c r="E26" s="161">
        <f>คะแนนเฉลี่ย!AS151</f>
        <v>3.987654320987654</v>
      </c>
      <c r="F26" s="158">
        <f t="shared" si="0"/>
        <v>0.4222222222222223</v>
      </c>
      <c r="G26" s="158">
        <f t="shared" si="1"/>
        <v>0.3987654320987654</v>
      </c>
      <c r="H26" s="149">
        <f t="shared" si="2"/>
        <v>0.02345679012345686</v>
      </c>
    </row>
    <row r="27" spans="2:8" ht="19.5" customHeight="1" thickBot="1">
      <c r="B27" s="162" t="s">
        <v>771</v>
      </c>
      <c r="C27" s="160">
        <v>0.28</v>
      </c>
      <c r="D27" s="163">
        <f>คะแนนเฉลี่ย!AR173</f>
        <v>4.292929292929293</v>
      </c>
      <c r="E27" s="163">
        <f>คะแนนเฉลี่ย!AS173</f>
        <v>4.222222222222222</v>
      </c>
      <c r="F27" s="158">
        <f t="shared" si="0"/>
        <v>1.2020202020202022</v>
      </c>
      <c r="G27" s="158">
        <f t="shared" si="1"/>
        <v>1.1822222222222223</v>
      </c>
      <c r="H27" s="149">
        <f t="shared" si="2"/>
        <v>0.019797979797979925</v>
      </c>
    </row>
    <row r="28" spans="2:8" ht="19.5" customHeight="1" thickBot="1">
      <c r="B28" s="318"/>
      <c r="C28" s="319"/>
      <c r="D28" s="319"/>
      <c r="E28" s="320"/>
      <c r="F28" s="164">
        <f>SUM(F22:F27)</f>
        <v>4.325970819304153</v>
      </c>
      <c r="G28" s="164">
        <f>SUM(G22:G27)</f>
        <v>3.6488888888888886</v>
      </c>
      <c r="H28" s="321">
        <f>H22+H23+H24+H25+H26+H27</f>
        <v>0.677081930415264</v>
      </c>
    </row>
    <row r="29" spans="2:8" ht="19.5" customHeight="1" thickBot="1">
      <c r="B29" s="323" t="s">
        <v>772</v>
      </c>
      <c r="C29" s="319"/>
      <c r="D29" s="319"/>
      <c r="E29" s="320"/>
      <c r="F29" s="318">
        <f>(F28-G28)/2</f>
        <v>0.3385409652076323</v>
      </c>
      <c r="G29" s="324"/>
      <c r="H29" s="322"/>
    </row>
    <row r="31" ht="19.5" customHeight="1">
      <c r="D31" s="67"/>
    </row>
  </sheetData>
  <sheetProtection/>
  <mergeCells count="25">
    <mergeCell ref="B2:H2"/>
    <mergeCell ref="B4:H4"/>
    <mergeCell ref="B6:B8"/>
    <mergeCell ref="C6:C7"/>
    <mergeCell ref="D6:E6"/>
    <mergeCell ref="F6:G6"/>
    <mergeCell ref="H6:H8"/>
    <mergeCell ref="F7:F8"/>
    <mergeCell ref="G7:G8"/>
    <mergeCell ref="B14:E14"/>
    <mergeCell ref="H14:H15"/>
    <mergeCell ref="B15:E15"/>
    <mergeCell ref="F15:G15"/>
    <mergeCell ref="B17:H17"/>
    <mergeCell ref="B19:B21"/>
    <mergeCell ref="C19:C20"/>
    <mergeCell ref="D19:E19"/>
    <mergeCell ref="F19:G19"/>
    <mergeCell ref="H19:H21"/>
    <mergeCell ref="F20:F21"/>
    <mergeCell ref="G20:G21"/>
    <mergeCell ref="B28:E28"/>
    <mergeCell ref="H28:H29"/>
    <mergeCell ref="B29:E29"/>
    <mergeCell ref="F29:G29"/>
  </mergeCells>
  <printOptions horizontalCentered="1" verticalCentered="1"/>
  <pageMargins left="0.7086614173228347" right="0.7086614173228347" top="1.141732283464567" bottom="0.5511811023622047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3.8515625" style="39" customWidth="1"/>
    <col min="2" max="2" width="47.8515625" style="39" customWidth="1"/>
    <col min="3" max="3" width="22.140625" style="39" customWidth="1"/>
    <col min="4" max="4" width="3.140625" style="39" customWidth="1"/>
    <col min="5" max="16384" width="9.00390625" style="39" customWidth="1"/>
  </cols>
  <sheetData>
    <row r="1" spans="1:3" ht="8.25" customHeight="1">
      <c r="A1" s="115"/>
      <c r="B1" s="115"/>
      <c r="C1" s="115"/>
    </row>
    <row r="2" spans="1:4" ht="22.5">
      <c r="A2" s="132"/>
      <c r="B2" s="335" t="s">
        <v>832</v>
      </c>
      <c r="C2" s="335"/>
      <c r="D2" s="40"/>
    </row>
    <row r="3" spans="1:4" ht="22.5">
      <c r="A3" s="132"/>
      <c r="B3" s="336" t="s">
        <v>773</v>
      </c>
      <c r="C3" s="336"/>
      <c r="D3" s="41"/>
    </row>
    <row r="4" spans="1:3" ht="15" customHeight="1" thickBot="1">
      <c r="A4" s="115"/>
      <c r="B4" s="115"/>
      <c r="C4" s="115"/>
    </row>
    <row r="5" spans="1:4" ht="23.25" thickBot="1">
      <c r="A5" s="115"/>
      <c r="B5" s="337" t="s">
        <v>774</v>
      </c>
      <c r="C5" s="337"/>
      <c r="D5" s="42"/>
    </row>
    <row r="6" spans="1:4" ht="23.25" thickBot="1">
      <c r="A6" s="115"/>
      <c r="B6" s="165" t="s">
        <v>714</v>
      </c>
      <c r="C6" s="165" t="s">
        <v>775</v>
      </c>
      <c r="D6" s="43"/>
    </row>
    <row r="7" spans="1:6" ht="23.25" thickBot="1">
      <c r="A7" s="115"/>
      <c r="B7" s="166" t="s">
        <v>757</v>
      </c>
      <c r="C7" s="167">
        <f>สรุปผล!H9</f>
        <v>0.12952380952380982</v>
      </c>
      <c r="D7" s="45"/>
      <c r="E7" s="46"/>
      <c r="F7" s="44"/>
    </row>
    <row r="8" spans="1:6" ht="23.25" thickBot="1">
      <c r="A8" s="115"/>
      <c r="B8" s="166" t="s">
        <v>758</v>
      </c>
      <c r="C8" s="167">
        <f>สรุปผล!H10</f>
        <v>0.015074074074073907</v>
      </c>
      <c r="D8" s="45"/>
      <c r="E8" s="46"/>
      <c r="F8" s="44"/>
    </row>
    <row r="9" spans="1:6" ht="23.25" thickBot="1">
      <c r="A9" s="115"/>
      <c r="B9" s="166" t="s">
        <v>759</v>
      </c>
      <c r="C9" s="167">
        <f>สรุปผล!H11</f>
        <v>0.011481481481481426</v>
      </c>
      <c r="D9" s="45"/>
      <c r="E9" s="46"/>
      <c r="F9" s="44"/>
    </row>
    <row r="10" spans="1:6" ht="23.25" thickBot="1">
      <c r="A10" s="115"/>
      <c r="B10" s="166" t="s">
        <v>760</v>
      </c>
      <c r="C10" s="167">
        <f>สรุปผล!H12</f>
        <v>0.010432098765432052</v>
      </c>
      <c r="D10" s="45"/>
      <c r="E10" s="46"/>
      <c r="F10" s="44"/>
    </row>
    <row r="11" spans="1:6" ht="23.25" thickBot="1">
      <c r="A11" s="115"/>
      <c r="B11" s="168" t="s">
        <v>772</v>
      </c>
      <c r="C11" s="167">
        <f>สรุปผล!H14</f>
        <v>0.1665114638447972</v>
      </c>
      <c r="D11" s="45"/>
      <c r="F11" s="47"/>
    </row>
    <row r="12" spans="1:4" ht="14.25" customHeight="1">
      <c r="A12" s="115"/>
      <c r="B12" s="102"/>
      <c r="C12" s="169"/>
      <c r="D12" s="45"/>
    </row>
    <row r="13" spans="1:4" ht="15" customHeight="1" thickBot="1">
      <c r="A13" s="115"/>
      <c r="B13" s="170"/>
      <c r="C13" s="170"/>
      <c r="D13" s="45"/>
    </row>
    <row r="14" spans="1:4" ht="23.25" thickBot="1">
      <c r="A14" s="115"/>
      <c r="B14" s="337" t="s">
        <v>776</v>
      </c>
      <c r="C14" s="337"/>
      <c r="D14" s="45"/>
    </row>
    <row r="15" spans="1:3" ht="23.25" thickBot="1">
      <c r="A15" s="115"/>
      <c r="B15" s="165" t="s">
        <v>714</v>
      </c>
      <c r="C15" s="165" t="s">
        <v>775</v>
      </c>
    </row>
    <row r="16" spans="1:5" ht="23.25" thickBot="1">
      <c r="A16" s="115"/>
      <c r="B16" s="166" t="s">
        <v>766</v>
      </c>
      <c r="C16" s="171">
        <f>สรุปผล!H22</f>
        <v>0.049382716049382935</v>
      </c>
      <c r="E16" s="48"/>
    </row>
    <row r="17" spans="1:5" ht="23.25" thickBot="1">
      <c r="A17" s="115"/>
      <c r="B17" s="166" t="s">
        <v>767</v>
      </c>
      <c r="C17" s="171">
        <f>สรุปผล!H23</f>
        <v>0.027999999999999914</v>
      </c>
      <c r="E17" s="48"/>
    </row>
    <row r="18" spans="1:5" ht="23.25" thickBot="1">
      <c r="A18" s="115"/>
      <c r="B18" s="166" t="s">
        <v>768</v>
      </c>
      <c r="C18" s="171">
        <f>สรุปผล!H24</f>
        <v>0.03200000000000003</v>
      </c>
      <c r="E18" s="48"/>
    </row>
    <row r="19" spans="1:5" ht="23.25" thickBot="1">
      <c r="A19" s="115"/>
      <c r="B19" s="166" t="s">
        <v>769</v>
      </c>
      <c r="C19" s="171">
        <f>สรุปผล!H25</f>
        <v>0.5244444444444444</v>
      </c>
      <c r="E19" s="48"/>
    </row>
    <row r="20" spans="1:5" ht="23.25" thickBot="1">
      <c r="A20" s="115"/>
      <c r="B20" s="166" t="s">
        <v>770</v>
      </c>
      <c r="C20" s="171">
        <f>สรุปผล!H26</f>
        <v>0.02345679012345686</v>
      </c>
      <c r="E20" s="48"/>
    </row>
    <row r="21" spans="1:5" ht="23.25" thickBot="1">
      <c r="A21" s="115"/>
      <c r="B21" s="166" t="s">
        <v>771</v>
      </c>
      <c r="C21" s="171">
        <f>สรุปผล!H27</f>
        <v>0.019797979797979925</v>
      </c>
      <c r="E21" s="48"/>
    </row>
    <row r="22" spans="1:5" ht="23.25" thickBot="1">
      <c r="A22" s="115"/>
      <c r="B22" s="172" t="s">
        <v>772</v>
      </c>
      <c r="C22" s="171">
        <f>สรุปผล!H28</f>
        <v>0.677081930415264</v>
      </c>
      <c r="E22" s="48"/>
    </row>
    <row r="23" spans="1:3" ht="22.5">
      <c r="A23" s="115"/>
      <c r="B23" s="115"/>
      <c r="C23" s="115"/>
    </row>
    <row r="24" spans="1:3" ht="22.5">
      <c r="A24" s="115"/>
      <c r="B24" s="115"/>
      <c r="C24" s="115"/>
    </row>
    <row r="25" spans="1:3" ht="22.5">
      <c r="A25" s="115"/>
      <c r="B25" s="115"/>
      <c r="C25" s="115"/>
    </row>
    <row r="26" spans="1:3" ht="22.5">
      <c r="A26" s="115"/>
      <c r="B26" s="115"/>
      <c r="C26" s="115"/>
    </row>
    <row r="27" spans="1:3" ht="22.5">
      <c r="A27" s="115"/>
      <c r="B27" s="115"/>
      <c r="C27" s="115"/>
    </row>
    <row r="28" spans="1:3" ht="22.5">
      <c r="A28" s="115"/>
      <c r="B28" s="115"/>
      <c r="C28" s="115"/>
    </row>
    <row r="29" spans="1:3" ht="22.5">
      <c r="A29" s="115"/>
      <c r="B29" s="115"/>
      <c r="C29" s="115"/>
    </row>
    <row r="30" spans="1:3" ht="22.5">
      <c r="A30" s="115"/>
      <c r="B30" s="115"/>
      <c r="C30" s="115"/>
    </row>
    <row r="31" spans="1:3" ht="22.5">
      <c r="A31" s="115"/>
      <c r="B31" s="115"/>
      <c r="C31" s="115"/>
    </row>
    <row r="32" spans="1:3" ht="22.5">
      <c r="A32" s="115"/>
      <c r="B32" s="115"/>
      <c r="C32" s="115"/>
    </row>
    <row r="33" spans="1:3" ht="22.5">
      <c r="A33" s="115"/>
      <c r="B33" s="115"/>
      <c r="C33" s="115"/>
    </row>
    <row r="34" spans="1:3" ht="22.5">
      <c r="A34" s="115"/>
      <c r="B34" s="115"/>
      <c r="C34" s="115"/>
    </row>
    <row r="35" spans="1:3" ht="22.5">
      <c r="A35" s="115"/>
      <c r="B35" s="115"/>
      <c r="C35" s="115"/>
    </row>
    <row r="36" spans="1:3" ht="22.5">
      <c r="A36" s="115"/>
      <c r="B36" s="115"/>
      <c r="C36" s="115"/>
    </row>
    <row r="37" spans="1:3" ht="22.5">
      <c r="A37" s="115"/>
      <c r="B37" s="115"/>
      <c r="C37" s="115"/>
    </row>
    <row r="38" spans="1:3" ht="22.5">
      <c r="A38" s="115"/>
      <c r="B38" s="115"/>
      <c r="C38" s="115"/>
    </row>
    <row r="39" spans="1:3" ht="22.5">
      <c r="A39" s="115"/>
      <c r="B39" s="115"/>
      <c r="C39" s="115"/>
    </row>
    <row r="40" spans="1:3" ht="22.5">
      <c r="A40" s="115"/>
      <c r="B40" s="115"/>
      <c r="C40" s="115"/>
    </row>
    <row r="41" spans="1:3" ht="22.5">
      <c r="A41" s="115"/>
      <c r="B41" s="115"/>
      <c r="C41" s="115"/>
    </row>
  </sheetData>
  <sheetProtection/>
  <mergeCells count="4">
    <mergeCell ref="B2:C2"/>
    <mergeCell ref="B3:C3"/>
    <mergeCell ref="B5:C5"/>
    <mergeCell ref="B14:C14"/>
  </mergeCells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tabSelected="1" zoomScalePageLayoutView="0" workbookViewId="0" topLeftCell="A19">
      <selection activeCell="U24" sqref="U24"/>
    </sheetView>
  </sheetViews>
  <sheetFormatPr defaultColWidth="3.28125" defaultRowHeight="15" customHeight="1"/>
  <cols>
    <col min="1" max="1" width="3.421875" style="60" customWidth="1"/>
    <col min="2" max="4" width="3.28125" style="60" customWidth="1"/>
    <col min="5" max="5" width="3.00390625" style="60" customWidth="1"/>
    <col min="6" max="6" width="3.28125" style="60" customWidth="1"/>
    <col min="7" max="7" width="4.00390625" style="60" customWidth="1"/>
    <col min="8" max="11" width="3.28125" style="60" customWidth="1"/>
    <col min="12" max="12" width="3.00390625" style="61" customWidth="1"/>
    <col min="13" max="13" width="0.9921875" style="63" customWidth="1"/>
    <col min="14" max="14" width="2.421875" style="60" customWidth="1"/>
    <col min="15" max="24" width="3.28125" style="60" customWidth="1"/>
    <col min="25" max="25" width="3.57421875" style="60" customWidth="1"/>
    <col min="26" max="26" width="5.140625" style="60" customWidth="1"/>
    <col min="27" max="16384" width="3.28125" style="60" customWidth="1"/>
  </cols>
  <sheetData>
    <row r="1" spans="1:26" ht="15" customHeight="1">
      <c r="A1" s="182" t="s">
        <v>833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75"/>
      <c r="M1" s="101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</row>
    <row r="2" spans="1:26" ht="15" customHeight="1">
      <c r="A2" s="182"/>
      <c r="B2" s="182"/>
      <c r="C2" s="182"/>
      <c r="D2" s="194"/>
      <c r="E2" s="194"/>
      <c r="F2" s="194"/>
      <c r="G2" s="194"/>
      <c r="H2" s="194"/>
      <c r="I2" s="194"/>
      <c r="J2" s="194"/>
      <c r="K2" s="194"/>
      <c r="L2" s="181"/>
      <c r="M2" s="195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82"/>
    </row>
    <row r="3" spans="1:26" ht="26.25" customHeight="1">
      <c r="A3" s="182"/>
      <c r="B3" s="182"/>
      <c r="C3" s="182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194"/>
      <c r="X3" s="194"/>
      <c r="Y3" s="194"/>
      <c r="Z3" s="182"/>
    </row>
    <row r="4" spans="1:26" ht="26.25" customHeight="1">
      <c r="A4" s="182"/>
      <c r="B4" s="182"/>
      <c r="C4" s="182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2"/>
      <c r="X4" s="182"/>
      <c r="Y4" s="182"/>
      <c r="Z4" s="182"/>
    </row>
    <row r="5" spans="1:26" ht="24.75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340" t="s">
        <v>789</v>
      </c>
      <c r="M5" s="340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</row>
    <row r="6" spans="1:26" ht="27.75" customHeight="1">
      <c r="A6" s="182"/>
      <c r="B6" s="175"/>
      <c r="C6" s="184" t="s">
        <v>790</v>
      </c>
      <c r="D6" s="175"/>
      <c r="E6" s="175"/>
      <c r="F6" s="175"/>
      <c r="G6" s="175"/>
      <c r="H6" s="175"/>
      <c r="I6" s="175"/>
      <c r="J6" s="175"/>
      <c r="K6" s="175"/>
      <c r="L6" s="185"/>
      <c r="M6" s="186">
        <v>5</v>
      </c>
      <c r="N6" s="339">
        <v>5</v>
      </c>
      <c r="O6" s="175"/>
      <c r="P6" s="175"/>
      <c r="Q6" s="175"/>
      <c r="R6" s="175"/>
      <c r="S6" s="175" t="s">
        <v>791</v>
      </c>
      <c r="T6" s="184"/>
      <c r="U6" s="175"/>
      <c r="V6" s="182"/>
      <c r="W6" s="182"/>
      <c r="X6" s="182"/>
      <c r="Y6" s="182"/>
      <c r="Z6" s="182"/>
    </row>
    <row r="7" spans="1:26" ht="15" customHeight="1">
      <c r="A7" s="182"/>
      <c r="B7" s="175"/>
      <c r="C7" s="182"/>
      <c r="D7" s="175"/>
      <c r="E7" s="175"/>
      <c r="F7" s="175"/>
      <c r="G7" s="175"/>
      <c r="H7" s="175"/>
      <c r="I7" s="175"/>
      <c r="J7" s="175"/>
      <c r="K7" s="175"/>
      <c r="L7" s="185"/>
      <c r="M7" s="173"/>
      <c r="N7" s="339"/>
      <c r="O7" s="175"/>
      <c r="P7" s="175"/>
      <c r="Q7" s="175"/>
      <c r="R7" s="175"/>
      <c r="S7" s="175"/>
      <c r="T7" s="175"/>
      <c r="U7" s="175"/>
      <c r="V7" s="175"/>
      <c r="W7" s="175"/>
      <c r="X7" s="182"/>
      <c r="Y7" s="182"/>
      <c r="Z7" s="182"/>
    </row>
    <row r="8" spans="1:26" ht="15" customHeight="1">
      <c r="A8" s="182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85"/>
      <c r="M8" s="174">
        <v>4</v>
      </c>
      <c r="N8" s="338">
        <v>4</v>
      </c>
      <c r="O8" s="175"/>
      <c r="P8" s="175"/>
      <c r="Q8" s="175"/>
      <c r="R8" s="175"/>
      <c r="S8" s="175"/>
      <c r="T8" s="175"/>
      <c r="U8" s="175"/>
      <c r="V8" s="175"/>
      <c r="W8" s="175"/>
      <c r="X8" s="182"/>
      <c r="Y8" s="182"/>
      <c r="Z8" s="182"/>
    </row>
    <row r="9" spans="1:26" ht="15" customHeight="1">
      <c r="A9" s="182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85"/>
      <c r="M9" s="173"/>
      <c r="N9" s="338"/>
      <c r="O9" s="175"/>
      <c r="P9" s="175"/>
      <c r="Q9" s="175"/>
      <c r="R9" s="175"/>
      <c r="S9" s="175"/>
      <c r="T9" s="175"/>
      <c r="U9" s="175"/>
      <c r="V9" s="175"/>
      <c r="W9" s="175"/>
      <c r="X9" s="182"/>
      <c r="Y9" s="182"/>
      <c r="Z9" s="182"/>
    </row>
    <row r="10" spans="1:26" ht="15" customHeight="1">
      <c r="A10" s="182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85"/>
      <c r="M10" s="174">
        <v>3</v>
      </c>
      <c r="N10" s="338">
        <v>3</v>
      </c>
      <c r="O10" s="175"/>
      <c r="P10" s="175"/>
      <c r="Q10" s="175"/>
      <c r="R10" s="175"/>
      <c r="S10" s="175"/>
      <c r="T10" s="175"/>
      <c r="U10" s="175"/>
      <c r="V10" s="175"/>
      <c r="W10" s="175"/>
      <c r="X10" s="182"/>
      <c r="Y10" s="182"/>
      <c r="Z10" s="182"/>
    </row>
    <row r="11" spans="1:26" ht="15" customHeight="1">
      <c r="A11" s="182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85"/>
      <c r="M11" s="173"/>
      <c r="N11" s="338"/>
      <c r="O11" s="175"/>
      <c r="P11" s="175"/>
      <c r="Q11" s="175"/>
      <c r="R11" s="175"/>
      <c r="S11" s="175"/>
      <c r="T11" s="175"/>
      <c r="U11" s="175"/>
      <c r="V11" s="175"/>
      <c r="W11" s="175"/>
      <c r="X11" s="182"/>
      <c r="Y11" s="182"/>
      <c r="Z11" s="182"/>
    </row>
    <row r="12" spans="1:26" ht="15" customHeight="1">
      <c r="A12" s="182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85"/>
      <c r="M12" s="174">
        <v>2</v>
      </c>
      <c r="N12" s="338">
        <v>2</v>
      </c>
      <c r="O12" s="175"/>
      <c r="P12" s="175"/>
      <c r="Q12" s="175"/>
      <c r="R12" s="175"/>
      <c r="S12" s="175"/>
      <c r="T12" s="175"/>
      <c r="U12" s="175"/>
      <c r="V12" s="175"/>
      <c r="W12" s="175"/>
      <c r="X12" s="182"/>
      <c r="Y12" s="182"/>
      <c r="Z12" s="182"/>
    </row>
    <row r="13" spans="1:26" ht="15" customHeight="1">
      <c r="A13" s="182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85"/>
      <c r="M13" s="173"/>
      <c r="N13" s="338"/>
      <c r="O13" s="175"/>
      <c r="P13" s="175"/>
      <c r="Q13" s="175"/>
      <c r="R13" s="175"/>
      <c r="S13" s="175"/>
      <c r="T13" s="175"/>
      <c r="U13" s="175"/>
      <c r="V13" s="175"/>
      <c r="W13" s="175"/>
      <c r="X13" s="182"/>
      <c r="Y13" s="182"/>
      <c r="Z13" s="182"/>
    </row>
    <row r="14" spans="1:26" ht="15" customHeight="1">
      <c r="A14" s="182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85"/>
      <c r="M14" s="174">
        <v>1</v>
      </c>
      <c r="N14" s="338">
        <v>1</v>
      </c>
      <c r="O14" s="175"/>
      <c r="P14" s="175"/>
      <c r="Q14" s="175"/>
      <c r="R14" s="175"/>
      <c r="S14" s="175"/>
      <c r="T14" s="175"/>
      <c r="U14" s="175"/>
      <c r="V14" s="175"/>
      <c r="W14" s="175"/>
      <c r="X14" s="182"/>
      <c r="Y14" s="182"/>
      <c r="Z14" s="182"/>
    </row>
    <row r="15" spans="1:26" ht="15" customHeight="1">
      <c r="A15" s="182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85"/>
      <c r="M15" s="173"/>
      <c r="N15" s="338"/>
      <c r="O15" s="175"/>
      <c r="P15" s="175"/>
      <c r="Q15" s="175"/>
      <c r="R15" s="175"/>
      <c r="S15" s="175"/>
      <c r="T15" s="175"/>
      <c r="U15" s="175"/>
      <c r="V15" s="175"/>
      <c r="W15" s="175"/>
      <c r="X15" s="182"/>
      <c r="Y15" s="182"/>
      <c r="Z15" s="182"/>
    </row>
    <row r="16" spans="1:26" s="62" customFormat="1" ht="15" customHeight="1" thickBot="1">
      <c r="A16" s="340" t="s">
        <v>827</v>
      </c>
      <c r="B16" s="187">
        <v>5</v>
      </c>
      <c r="C16" s="176"/>
      <c r="D16" s="176">
        <v>4</v>
      </c>
      <c r="E16" s="176"/>
      <c r="F16" s="176">
        <v>3</v>
      </c>
      <c r="G16" s="176"/>
      <c r="H16" s="177">
        <v>2</v>
      </c>
      <c r="I16" s="176"/>
      <c r="J16" s="176">
        <v>1</v>
      </c>
      <c r="K16" s="176"/>
      <c r="L16" s="176"/>
      <c r="M16" s="178"/>
      <c r="N16" s="176"/>
      <c r="O16" s="179">
        <v>-1</v>
      </c>
      <c r="P16" s="179"/>
      <c r="Q16" s="179">
        <v>-2</v>
      </c>
      <c r="R16" s="179"/>
      <c r="S16" s="179">
        <v>-3</v>
      </c>
      <c r="T16" s="179"/>
      <c r="U16" s="179">
        <v>-4</v>
      </c>
      <c r="V16" s="179"/>
      <c r="W16" s="188">
        <v>-5</v>
      </c>
      <c r="X16" s="340" t="s">
        <v>726</v>
      </c>
      <c r="Y16" s="340"/>
      <c r="Z16" s="175"/>
    </row>
    <row r="17" spans="1:26" ht="5.25" customHeight="1">
      <c r="A17" s="340"/>
      <c r="B17" s="189"/>
      <c r="C17" s="190"/>
      <c r="D17" s="191"/>
      <c r="E17" s="190"/>
      <c r="F17" s="191"/>
      <c r="G17" s="192"/>
      <c r="H17" s="191"/>
      <c r="I17" s="192"/>
      <c r="J17" s="191"/>
      <c r="K17" s="192"/>
      <c r="L17" s="193"/>
      <c r="M17" s="180"/>
      <c r="N17" s="189"/>
      <c r="O17" s="192"/>
      <c r="P17" s="191"/>
      <c r="Q17" s="192"/>
      <c r="R17" s="191"/>
      <c r="S17" s="192"/>
      <c r="T17" s="191"/>
      <c r="U17" s="192"/>
      <c r="V17" s="191"/>
      <c r="W17" s="175"/>
      <c r="X17" s="340"/>
      <c r="Y17" s="340"/>
      <c r="Z17" s="182"/>
    </row>
    <row r="18" spans="1:26" ht="9" customHeight="1">
      <c r="A18" s="182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85"/>
      <c r="M18" s="173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82"/>
      <c r="Y18" s="182"/>
      <c r="Z18" s="182"/>
    </row>
    <row r="19" spans="1:26" ht="15" customHeight="1">
      <c r="A19" s="182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85"/>
      <c r="M19" s="174">
        <v>-2</v>
      </c>
      <c r="N19" s="338">
        <v>-1</v>
      </c>
      <c r="O19" s="175"/>
      <c r="P19" s="175"/>
      <c r="Q19" s="175"/>
      <c r="R19" s="175"/>
      <c r="S19" s="175"/>
      <c r="T19" s="175"/>
      <c r="U19" s="175"/>
      <c r="V19" s="175"/>
      <c r="W19" s="175"/>
      <c r="X19" s="182"/>
      <c r="Y19" s="182"/>
      <c r="Z19" s="182"/>
    </row>
    <row r="20" spans="1:26" ht="15" customHeight="1">
      <c r="A20" s="182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85"/>
      <c r="M20" s="173"/>
      <c r="N20" s="338"/>
      <c r="O20" s="175"/>
      <c r="P20" s="175"/>
      <c r="Q20" s="175"/>
      <c r="R20" s="175"/>
      <c r="S20" s="175"/>
      <c r="T20" s="175"/>
      <c r="U20" s="175"/>
      <c r="V20" s="175"/>
      <c r="W20" s="175"/>
      <c r="X20" s="182"/>
      <c r="Y20" s="182"/>
      <c r="Z20" s="182"/>
    </row>
    <row r="21" spans="1:26" ht="15" customHeight="1">
      <c r="A21" s="182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85"/>
      <c r="M21" s="174">
        <v>-2</v>
      </c>
      <c r="N21" s="338">
        <v>-2</v>
      </c>
      <c r="O21" s="175"/>
      <c r="P21" s="175"/>
      <c r="Q21" s="175"/>
      <c r="R21" s="175"/>
      <c r="S21" s="175"/>
      <c r="T21" s="175"/>
      <c r="U21" s="175"/>
      <c r="V21" s="175"/>
      <c r="W21" s="175"/>
      <c r="X21" s="182"/>
      <c r="Y21" s="182"/>
      <c r="Z21" s="273" t="s">
        <v>929</v>
      </c>
    </row>
    <row r="22" spans="1:26" ht="15" customHeight="1">
      <c r="A22" s="182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85"/>
      <c r="M22" s="173"/>
      <c r="N22" s="338"/>
      <c r="O22" s="175"/>
      <c r="P22" s="175"/>
      <c r="Q22" s="175"/>
      <c r="R22" s="175"/>
      <c r="S22" s="175"/>
      <c r="T22" s="175"/>
      <c r="U22" s="175"/>
      <c r="V22" s="175"/>
      <c r="W22" s="175"/>
      <c r="X22" s="182"/>
      <c r="Y22" s="182"/>
      <c r="Z22" s="182"/>
    </row>
    <row r="23" spans="1:26" ht="15" customHeight="1">
      <c r="A23" s="182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85"/>
      <c r="M23" s="174">
        <v>-2</v>
      </c>
      <c r="N23" s="338">
        <v>-3</v>
      </c>
      <c r="O23" s="175"/>
      <c r="P23" s="175"/>
      <c r="Q23" s="175"/>
      <c r="R23" s="175"/>
      <c r="S23" s="175"/>
      <c r="T23" s="175"/>
      <c r="U23" s="175"/>
      <c r="V23" s="175"/>
      <c r="W23" s="175"/>
      <c r="X23" s="182"/>
      <c r="Y23" s="182"/>
      <c r="Z23" s="182"/>
    </row>
    <row r="24" spans="1:26" ht="15" customHeight="1">
      <c r="A24" s="182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85"/>
      <c r="M24" s="173"/>
      <c r="N24" s="338"/>
      <c r="O24" s="175"/>
      <c r="P24" s="175"/>
      <c r="Q24" s="175"/>
      <c r="R24" s="175"/>
      <c r="S24" s="175"/>
      <c r="T24" s="175"/>
      <c r="U24" s="175"/>
      <c r="V24" s="175"/>
      <c r="W24" s="175"/>
      <c r="X24" s="182"/>
      <c r="Y24" s="182"/>
      <c r="Z24" s="182"/>
    </row>
    <row r="25" spans="1:26" ht="15" customHeight="1">
      <c r="A25" s="182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85"/>
      <c r="M25" s="174">
        <v>-2</v>
      </c>
      <c r="N25" s="338">
        <v>-4</v>
      </c>
      <c r="O25" s="175"/>
      <c r="P25" s="175"/>
      <c r="Q25" s="175"/>
      <c r="R25" s="175"/>
      <c r="S25" s="175"/>
      <c r="T25" s="175"/>
      <c r="U25" s="175"/>
      <c r="V25" s="175"/>
      <c r="W25" s="175"/>
      <c r="X25" s="182"/>
      <c r="Y25" s="182"/>
      <c r="Z25" s="182"/>
    </row>
    <row r="26" spans="1:26" ht="15" customHeight="1">
      <c r="A26" s="182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85"/>
      <c r="M26" s="173"/>
      <c r="N26" s="338"/>
      <c r="O26" s="175"/>
      <c r="P26" s="175"/>
      <c r="Q26" s="175"/>
      <c r="R26" s="175"/>
      <c r="S26" s="175"/>
      <c r="T26" s="175"/>
      <c r="U26" s="175"/>
      <c r="V26" s="175"/>
      <c r="W26" s="175"/>
      <c r="X26" s="182"/>
      <c r="Y26" s="182"/>
      <c r="Z26" s="182"/>
    </row>
    <row r="27" spans="1:26" ht="15" customHeight="1">
      <c r="A27" s="182"/>
      <c r="B27" s="182"/>
      <c r="C27" s="175"/>
      <c r="D27" s="175"/>
      <c r="E27" s="175"/>
      <c r="F27" s="175"/>
      <c r="G27" s="175"/>
      <c r="H27" s="175"/>
      <c r="I27" s="175"/>
      <c r="J27" s="175"/>
      <c r="K27" s="175"/>
      <c r="L27" s="185"/>
      <c r="M27" s="174">
        <v>-2</v>
      </c>
      <c r="N27" s="339">
        <v>-5</v>
      </c>
      <c r="O27" s="175"/>
      <c r="P27" s="175"/>
      <c r="Q27" s="175"/>
      <c r="R27" s="175"/>
      <c r="S27" s="175"/>
      <c r="T27" s="182"/>
      <c r="U27" s="175"/>
      <c r="V27" s="175"/>
      <c r="W27" s="175"/>
      <c r="X27" s="182"/>
      <c r="Y27" s="182"/>
      <c r="Z27" s="182"/>
    </row>
    <row r="28" spans="1:26" ht="15" customHeight="1">
      <c r="A28" s="182"/>
      <c r="B28" s="184" t="s">
        <v>792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85"/>
      <c r="M28" s="173"/>
      <c r="N28" s="339"/>
      <c r="O28" s="175"/>
      <c r="P28" s="175"/>
      <c r="Q28" s="175"/>
      <c r="R28" s="175"/>
      <c r="S28" s="175"/>
      <c r="T28" s="184" t="s">
        <v>793</v>
      </c>
      <c r="U28" s="175"/>
      <c r="V28" s="175"/>
      <c r="W28" s="175"/>
      <c r="X28" s="182"/>
      <c r="Y28" s="182"/>
      <c r="Z28" s="182"/>
    </row>
    <row r="29" spans="1:26" ht="27.75" customHeight="1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340" t="s">
        <v>715</v>
      </c>
      <c r="M29" s="340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</row>
    <row r="34" ht="15" customHeight="1">
      <c r="C34" s="64"/>
    </row>
  </sheetData>
  <sheetProtection/>
  <mergeCells count="15">
    <mergeCell ref="D3:V3"/>
    <mergeCell ref="L5:M5"/>
    <mergeCell ref="N6:N7"/>
    <mergeCell ref="N8:N9"/>
    <mergeCell ref="N10:N11"/>
    <mergeCell ref="N12:N13"/>
    <mergeCell ref="N25:N26"/>
    <mergeCell ref="N27:N28"/>
    <mergeCell ref="L29:M29"/>
    <mergeCell ref="N14:N15"/>
    <mergeCell ref="A16:A17"/>
    <mergeCell ref="X16:Y17"/>
    <mergeCell ref="N19:N20"/>
    <mergeCell ref="N21:N22"/>
    <mergeCell ref="N23:N24"/>
  </mergeCells>
  <printOptions horizontalCentered="1" verticalCentered="1"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G8" sqref="G8"/>
    </sheetView>
  </sheetViews>
  <sheetFormatPr defaultColWidth="4.28125" defaultRowHeight="31.5" customHeight="1"/>
  <cols>
    <col min="1" max="16384" width="4.28125" style="23" customWidth="1"/>
  </cols>
  <sheetData>
    <row r="1" spans="1:18" ht="31.5" customHeight="1">
      <c r="A1" s="344" t="s">
        <v>721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</row>
    <row r="2" spans="1:18" ht="24" customHeight="1">
      <c r="A2" s="345" t="s">
        <v>722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</row>
    <row r="3" spans="9:10" ht="22.5" customHeight="1">
      <c r="I3" s="346" t="s">
        <v>723</v>
      </c>
      <c r="J3" s="346"/>
    </row>
    <row r="4" spans="2:17" ht="22.5" customHeight="1">
      <c r="B4" s="24"/>
      <c r="C4" s="25"/>
      <c r="D4" s="347" t="s">
        <v>724</v>
      </c>
      <c r="E4" s="347"/>
      <c r="F4" s="347"/>
      <c r="G4" s="347"/>
      <c r="H4" s="26"/>
      <c r="I4" s="26"/>
      <c r="J4" s="348" t="s">
        <v>725</v>
      </c>
      <c r="K4" s="347"/>
      <c r="L4" s="347"/>
      <c r="M4" s="347"/>
      <c r="N4" s="347"/>
      <c r="O4" s="347"/>
      <c r="P4" s="347"/>
      <c r="Q4" s="349"/>
    </row>
    <row r="5" spans="2:17" ht="22.5" customHeight="1">
      <c r="B5" s="27"/>
      <c r="C5" s="28"/>
      <c r="D5" s="28"/>
      <c r="E5" s="28"/>
      <c r="F5" s="28"/>
      <c r="G5" s="28"/>
      <c r="H5" s="28"/>
      <c r="I5" s="28"/>
      <c r="J5" s="27"/>
      <c r="K5" s="28"/>
      <c r="L5" s="28"/>
      <c r="M5" s="28"/>
      <c r="N5" s="28"/>
      <c r="O5" s="28"/>
      <c r="P5" s="28"/>
      <c r="Q5" s="29"/>
    </row>
    <row r="6" spans="2:17" ht="22.5" customHeight="1">
      <c r="B6" s="27"/>
      <c r="C6" s="28" t="s">
        <v>794</v>
      </c>
      <c r="D6" s="28"/>
      <c r="E6" s="28"/>
      <c r="F6" s="28"/>
      <c r="G6" s="28"/>
      <c r="H6" s="28"/>
      <c r="I6" s="28"/>
      <c r="J6" s="27"/>
      <c r="K6" s="28"/>
      <c r="L6" s="28"/>
      <c r="M6" s="28" t="s">
        <v>795</v>
      </c>
      <c r="N6" s="28"/>
      <c r="O6" s="28"/>
      <c r="P6" s="28"/>
      <c r="Q6" s="29"/>
    </row>
    <row r="7" spans="2:17" ht="22.5" customHeight="1">
      <c r="B7" s="27"/>
      <c r="C7" s="28" t="s">
        <v>0</v>
      </c>
      <c r="D7" s="28"/>
      <c r="E7" s="28"/>
      <c r="F7" s="28"/>
      <c r="G7" s="28"/>
      <c r="H7" s="28"/>
      <c r="I7" s="28"/>
      <c r="J7" s="27"/>
      <c r="K7" s="28"/>
      <c r="L7" s="28"/>
      <c r="M7" s="28" t="s">
        <v>796</v>
      </c>
      <c r="N7" s="28"/>
      <c r="O7" s="28"/>
      <c r="P7" s="28"/>
      <c r="Q7" s="29"/>
    </row>
    <row r="8" spans="2:17" ht="22.5" customHeight="1">
      <c r="B8" s="27"/>
      <c r="C8" s="28" t="s">
        <v>795</v>
      </c>
      <c r="D8" s="28"/>
      <c r="E8" s="28"/>
      <c r="F8" s="28"/>
      <c r="G8" s="28"/>
      <c r="H8" s="28"/>
      <c r="I8" s="28"/>
      <c r="J8" s="27"/>
      <c r="K8" s="28"/>
      <c r="L8" s="28"/>
      <c r="M8" s="28" t="s">
        <v>797</v>
      </c>
      <c r="N8" s="28"/>
      <c r="O8" s="28"/>
      <c r="P8" s="28"/>
      <c r="Q8" s="29"/>
    </row>
    <row r="9" spans="2:17" ht="22.5" customHeight="1">
      <c r="B9" s="27"/>
      <c r="C9" s="28"/>
      <c r="D9" s="28"/>
      <c r="E9" s="28"/>
      <c r="F9" s="28"/>
      <c r="G9" s="28"/>
      <c r="H9" s="28"/>
      <c r="I9" s="28"/>
      <c r="J9" s="27"/>
      <c r="K9" s="28"/>
      <c r="L9" s="28"/>
      <c r="M9" s="28"/>
      <c r="N9" s="28"/>
      <c r="O9" s="28"/>
      <c r="P9" s="28"/>
      <c r="Q9" s="29"/>
    </row>
    <row r="10" spans="1:18" ht="22.5" customHeight="1">
      <c r="A10" s="350" t="s">
        <v>315</v>
      </c>
      <c r="B10" s="27"/>
      <c r="C10" s="28"/>
      <c r="D10" s="28"/>
      <c r="E10" s="28"/>
      <c r="F10" s="28"/>
      <c r="G10" s="28"/>
      <c r="H10" s="28"/>
      <c r="I10" s="28"/>
      <c r="J10" s="27"/>
      <c r="K10" s="28"/>
      <c r="L10" s="28"/>
      <c r="M10" s="28"/>
      <c r="N10" s="28"/>
      <c r="O10" s="28"/>
      <c r="P10" s="28"/>
      <c r="Q10" s="29"/>
      <c r="R10" s="352" t="s">
        <v>316</v>
      </c>
    </row>
    <row r="11" spans="1:18" ht="22.5" customHeight="1">
      <c r="A11" s="351"/>
      <c r="B11" s="30"/>
      <c r="C11" s="31"/>
      <c r="D11" s="31"/>
      <c r="E11" s="31"/>
      <c r="F11" s="31"/>
      <c r="G11" s="31"/>
      <c r="H11" s="31"/>
      <c r="I11" s="31"/>
      <c r="J11" s="30"/>
      <c r="K11" s="31"/>
      <c r="L11" s="31"/>
      <c r="M11" s="31"/>
      <c r="N11" s="31"/>
      <c r="O11" s="31"/>
      <c r="P11" s="31"/>
      <c r="Q11" s="32"/>
      <c r="R11" s="353"/>
    </row>
    <row r="12" spans="1:18" ht="22.5" customHeight="1">
      <c r="A12" s="33" t="s">
        <v>427</v>
      </c>
      <c r="B12" s="27"/>
      <c r="C12" s="28"/>
      <c r="D12" s="28"/>
      <c r="E12" s="28"/>
      <c r="F12" s="28"/>
      <c r="G12" s="28"/>
      <c r="H12" s="28"/>
      <c r="I12" s="28"/>
      <c r="J12" s="27"/>
      <c r="K12" s="28"/>
      <c r="L12" s="28"/>
      <c r="M12" s="28"/>
      <c r="N12" s="28"/>
      <c r="O12" s="28"/>
      <c r="P12" s="28"/>
      <c r="Q12" s="29"/>
      <c r="R12" s="23" t="s">
        <v>726</v>
      </c>
    </row>
    <row r="13" spans="1:17" ht="22.5" customHeight="1">
      <c r="A13" s="33"/>
      <c r="B13" s="27"/>
      <c r="C13" s="28"/>
      <c r="D13" s="28"/>
      <c r="E13" s="28"/>
      <c r="F13" s="28"/>
      <c r="G13" s="28"/>
      <c r="H13" s="28"/>
      <c r="I13" s="28"/>
      <c r="J13" s="27"/>
      <c r="K13" s="28"/>
      <c r="L13" s="28"/>
      <c r="M13" s="28"/>
      <c r="N13" s="28"/>
      <c r="O13" s="28"/>
      <c r="P13" s="28"/>
      <c r="Q13" s="29"/>
    </row>
    <row r="14" spans="2:17" ht="22.5" customHeight="1">
      <c r="B14" s="27"/>
      <c r="C14" s="28" t="s">
        <v>798</v>
      </c>
      <c r="D14" s="28"/>
      <c r="E14" s="28"/>
      <c r="F14" s="28"/>
      <c r="G14" s="28"/>
      <c r="H14" s="28"/>
      <c r="I14" s="28"/>
      <c r="J14" s="27"/>
      <c r="K14" s="28"/>
      <c r="L14" s="28"/>
      <c r="M14" s="28" t="s">
        <v>799</v>
      </c>
      <c r="N14" s="28"/>
      <c r="O14" s="28"/>
      <c r="P14" s="28"/>
      <c r="Q14" s="29"/>
    </row>
    <row r="15" spans="2:17" ht="22.5" customHeight="1">
      <c r="B15" s="27"/>
      <c r="C15" s="28" t="s">
        <v>796</v>
      </c>
      <c r="D15" s="28"/>
      <c r="E15" s="28"/>
      <c r="F15" s="28"/>
      <c r="G15" s="28"/>
      <c r="H15" s="28"/>
      <c r="I15" s="28"/>
      <c r="J15" s="27"/>
      <c r="K15" s="28"/>
      <c r="L15" s="28"/>
      <c r="M15" s="28" t="s">
        <v>800</v>
      </c>
      <c r="N15" s="28"/>
      <c r="O15" s="28"/>
      <c r="P15" s="28"/>
      <c r="Q15" s="29"/>
    </row>
    <row r="16" spans="2:17" ht="22.5" customHeight="1">
      <c r="B16" s="27"/>
      <c r="C16" s="28"/>
      <c r="D16" s="28"/>
      <c r="E16" s="28"/>
      <c r="F16" s="28"/>
      <c r="G16" s="28"/>
      <c r="H16" s="28"/>
      <c r="I16" s="28"/>
      <c r="J16" s="27"/>
      <c r="K16" s="28"/>
      <c r="L16" s="28"/>
      <c r="M16" s="28" t="s">
        <v>801</v>
      </c>
      <c r="N16" s="28"/>
      <c r="O16" s="28"/>
      <c r="P16" s="28"/>
      <c r="Q16" s="29"/>
    </row>
    <row r="17" spans="2:17" ht="22.5" customHeight="1">
      <c r="B17" s="27"/>
      <c r="C17" s="28"/>
      <c r="D17" s="28"/>
      <c r="E17" s="28"/>
      <c r="F17" s="28"/>
      <c r="G17" s="28"/>
      <c r="H17" s="28"/>
      <c r="I17" s="28"/>
      <c r="J17" s="27"/>
      <c r="K17" s="28"/>
      <c r="L17" s="28"/>
      <c r="M17" s="28"/>
      <c r="N17" s="28"/>
      <c r="O17" s="28"/>
      <c r="P17" s="28"/>
      <c r="Q17" s="29"/>
    </row>
    <row r="18" spans="2:17" ht="22.5" customHeight="1">
      <c r="B18" s="27"/>
      <c r="C18" s="28"/>
      <c r="D18" s="28"/>
      <c r="E18" s="28"/>
      <c r="F18" s="28"/>
      <c r="G18" s="28"/>
      <c r="H18" s="28"/>
      <c r="I18" s="28"/>
      <c r="J18" s="27"/>
      <c r="K18" s="28"/>
      <c r="L18" s="28"/>
      <c r="M18" s="28"/>
      <c r="N18" s="28"/>
      <c r="O18" s="28"/>
      <c r="P18" s="28"/>
      <c r="Q18" s="29"/>
    </row>
    <row r="19" spans="2:17" ht="22.5" customHeight="1">
      <c r="B19" s="30"/>
      <c r="C19" s="342" t="s">
        <v>727</v>
      </c>
      <c r="D19" s="342"/>
      <c r="E19" s="342"/>
      <c r="F19" s="342"/>
      <c r="G19" s="342"/>
      <c r="H19" s="342"/>
      <c r="I19" s="34"/>
      <c r="J19" s="35"/>
      <c r="K19" s="342" t="s">
        <v>728</v>
      </c>
      <c r="L19" s="342"/>
      <c r="M19" s="342"/>
      <c r="N19" s="342"/>
      <c r="O19" s="342"/>
      <c r="P19" s="342"/>
      <c r="Q19" s="32"/>
    </row>
    <row r="20" spans="9:10" ht="22.5" customHeight="1">
      <c r="I20" s="343" t="s">
        <v>729</v>
      </c>
      <c r="J20" s="343"/>
    </row>
    <row r="21" spans="2:6" s="36" customFormat="1" ht="22.5" customHeight="1">
      <c r="B21" s="37" t="s">
        <v>724</v>
      </c>
      <c r="C21" s="37"/>
      <c r="D21" s="37"/>
      <c r="E21" s="37"/>
      <c r="F21" s="36" t="s">
        <v>730</v>
      </c>
    </row>
    <row r="22" spans="2:5" s="36" customFormat="1" ht="22.5" customHeight="1">
      <c r="B22" s="38" t="s">
        <v>731</v>
      </c>
      <c r="C22" s="37"/>
      <c r="D22" s="37"/>
      <c r="E22" s="37"/>
    </row>
    <row r="23" spans="2:10" s="36" customFormat="1" ht="22.5" customHeight="1">
      <c r="B23" s="37" t="s">
        <v>732</v>
      </c>
      <c r="C23" s="37"/>
      <c r="D23" s="37"/>
      <c r="E23" s="37"/>
      <c r="F23" s="37"/>
      <c r="G23" s="37"/>
      <c r="H23" s="37"/>
      <c r="I23" s="37"/>
      <c r="J23" s="36" t="s">
        <v>733</v>
      </c>
    </row>
    <row r="24" spans="2:9" s="36" customFormat="1" ht="22.5" customHeight="1">
      <c r="B24" s="38"/>
      <c r="C24" s="38"/>
      <c r="D24" s="38"/>
      <c r="E24" s="38"/>
      <c r="F24" s="38" t="s">
        <v>734</v>
      </c>
      <c r="G24" s="38"/>
      <c r="H24" s="38"/>
      <c r="I24" s="38"/>
    </row>
    <row r="25" spans="2:9" s="36" customFormat="1" ht="22.5" customHeight="1">
      <c r="B25" s="38"/>
      <c r="C25" s="38"/>
      <c r="D25" s="38"/>
      <c r="E25" s="38"/>
      <c r="F25" s="38" t="s">
        <v>735</v>
      </c>
      <c r="G25" s="38"/>
      <c r="H25" s="38"/>
      <c r="I25" s="38"/>
    </row>
    <row r="26" spans="2:9" s="36" customFormat="1" ht="22.5" customHeight="1">
      <c r="B26" s="38"/>
      <c r="C26" s="38"/>
      <c r="D26" s="38"/>
      <c r="E26" s="38"/>
      <c r="F26" s="38" t="s">
        <v>736</v>
      </c>
      <c r="G26" s="38"/>
      <c r="H26" s="38"/>
      <c r="I26" s="38"/>
    </row>
    <row r="27" spans="2:7" s="36" customFormat="1" ht="22.5" customHeight="1">
      <c r="B27" s="37" t="s">
        <v>728</v>
      </c>
      <c r="C27" s="37"/>
      <c r="D27" s="37"/>
      <c r="E27" s="37"/>
      <c r="F27" s="37"/>
      <c r="G27" s="38" t="s">
        <v>737</v>
      </c>
    </row>
    <row r="28" spans="2:7" s="36" customFormat="1" ht="22.5" customHeight="1">
      <c r="B28" s="37"/>
      <c r="C28" s="37"/>
      <c r="D28" s="37"/>
      <c r="E28" s="37"/>
      <c r="F28" s="38" t="s">
        <v>738</v>
      </c>
      <c r="G28" s="38"/>
    </row>
    <row r="29" spans="2:7" s="36" customFormat="1" ht="22.5" customHeight="1">
      <c r="B29" s="37"/>
      <c r="C29" s="37"/>
      <c r="D29" s="37"/>
      <c r="E29" s="37"/>
      <c r="F29" s="38" t="s">
        <v>739</v>
      </c>
      <c r="G29" s="38"/>
    </row>
    <row r="30" spans="2:7" s="36" customFormat="1" ht="22.5" customHeight="1">
      <c r="B30" s="37"/>
      <c r="C30" s="37"/>
      <c r="D30" s="37"/>
      <c r="E30" s="37"/>
      <c r="F30" s="38" t="s">
        <v>740</v>
      </c>
      <c r="G30" s="38"/>
    </row>
    <row r="31" spans="2:8" s="36" customFormat="1" ht="22.5" customHeight="1">
      <c r="B31" s="37" t="s">
        <v>727</v>
      </c>
      <c r="C31" s="37"/>
      <c r="D31" s="37"/>
      <c r="E31" s="37"/>
      <c r="F31" s="37"/>
      <c r="G31" s="37"/>
      <c r="H31" s="36" t="s">
        <v>741</v>
      </c>
    </row>
    <row r="32" s="2" customFormat="1" ht="22.5" customHeight="1">
      <c r="F32" s="2" t="s">
        <v>742</v>
      </c>
    </row>
    <row r="33" s="2" customFormat="1" ht="22.5" customHeight="1">
      <c r="F33" s="2" t="s">
        <v>743</v>
      </c>
    </row>
    <row r="34" ht="22.5" customHeight="1">
      <c r="F34" s="2" t="s">
        <v>744</v>
      </c>
    </row>
  </sheetData>
  <sheetProtection/>
  <mergeCells count="10">
    <mergeCell ref="C19:H19"/>
    <mergeCell ref="K19:P19"/>
    <mergeCell ref="I20:J20"/>
    <mergeCell ref="A1:R1"/>
    <mergeCell ref="A2:R2"/>
    <mergeCell ref="I3:J3"/>
    <mergeCell ref="D4:G4"/>
    <mergeCell ref="J4:Q4"/>
    <mergeCell ref="A10:A11"/>
    <mergeCell ref="R10:R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6.421875" style="39" customWidth="1"/>
    <col min="2" max="8" width="9.00390625" style="39" customWidth="1"/>
    <col min="9" max="9" width="5.8515625" style="39" customWidth="1"/>
    <col min="10" max="10" width="1.8515625" style="39" bestFit="1" customWidth="1"/>
    <col min="11" max="11" width="5.57421875" style="39" bestFit="1" customWidth="1"/>
    <col min="12" max="16384" width="9.00390625" style="39" customWidth="1"/>
  </cols>
  <sheetData>
    <row r="1" spans="1:8" ht="21.75" thickBot="1">
      <c r="A1" s="49"/>
      <c r="B1" s="354" t="s">
        <v>777</v>
      </c>
      <c r="C1" s="355"/>
      <c r="D1" s="355"/>
      <c r="E1" s="355"/>
      <c r="F1" s="355"/>
      <c r="G1" s="355"/>
      <c r="H1" s="356"/>
    </row>
    <row r="2" spans="1:8" ht="21">
      <c r="A2" s="49"/>
      <c r="B2" s="50" t="s">
        <v>778</v>
      </c>
      <c r="C2" s="41"/>
      <c r="D2" s="41"/>
      <c r="E2" s="41"/>
      <c r="F2" s="41"/>
      <c r="G2" s="41"/>
      <c r="H2" s="41"/>
    </row>
    <row r="3" spans="1:8" ht="21">
      <c r="A3" s="49"/>
      <c r="B3" s="49"/>
      <c r="C3" s="49"/>
      <c r="E3" s="51" t="s">
        <v>779</v>
      </c>
      <c r="H3" s="49"/>
    </row>
    <row r="4" spans="2:11" s="52" customFormat="1" ht="21">
      <c r="B4" s="58"/>
      <c r="C4" s="58"/>
      <c r="D4" s="59"/>
      <c r="E4" s="79"/>
      <c r="F4" s="69"/>
      <c r="G4" s="54"/>
      <c r="H4" s="58"/>
      <c r="J4" s="41" t="s">
        <v>429</v>
      </c>
      <c r="K4" s="53">
        <v>0.14</v>
      </c>
    </row>
    <row r="5" spans="2:12" s="52" customFormat="1" ht="21">
      <c r="B5" s="70"/>
      <c r="C5" s="70"/>
      <c r="D5" s="71"/>
      <c r="E5" s="80"/>
      <c r="F5" s="72"/>
      <c r="G5" s="73"/>
      <c r="H5" s="70"/>
      <c r="J5" s="52" t="s">
        <v>716</v>
      </c>
      <c r="K5" s="52">
        <v>0.12</v>
      </c>
      <c r="L5" s="52" t="s">
        <v>785</v>
      </c>
    </row>
    <row r="6" spans="1:11" s="52" customFormat="1" ht="21">
      <c r="A6" s="41" t="s">
        <v>780</v>
      </c>
      <c r="B6" s="77"/>
      <c r="C6" s="77"/>
      <c r="D6" s="78"/>
      <c r="E6" s="68"/>
      <c r="F6" s="55"/>
      <c r="G6" s="77"/>
      <c r="H6" s="77"/>
      <c r="I6" s="41" t="s">
        <v>781</v>
      </c>
      <c r="K6" s="56"/>
    </row>
    <row r="7" spans="2:12" s="52" customFormat="1" ht="21">
      <c r="B7" s="74"/>
      <c r="C7" s="74"/>
      <c r="D7" s="75"/>
      <c r="E7" s="57"/>
      <c r="F7" s="76"/>
      <c r="G7" s="74"/>
      <c r="H7" s="74"/>
      <c r="J7" s="41" t="s">
        <v>427</v>
      </c>
      <c r="K7" s="53">
        <v>-0.03</v>
      </c>
      <c r="L7" s="52" t="s">
        <v>786</v>
      </c>
    </row>
    <row r="8" spans="2:11" s="52" customFormat="1" ht="21">
      <c r="B8" s="58"/>
      <c r="C8" s="58"/>
      <c r="D8" s="59"/>
      <c r="E8" s="79"/>
      <c r="F8" s="69"/>
      <c r="G8" s="54"/>
      <c r="H8" s="58"/>
      <c r="J8" s="52" t="s">
        <v>715</v>
      </c>
      <c r="K8" s="52">
        <v>-0.03</v>
      </c>
    </row>
    <row r="9" s="52" customFormat="1" ht="21">
      <c r="E9" s="41" t="s">
        <v>782</v>
      </c>
    </row>
    <row r="10" spans="2:8" s="52" customFormat="1" ht="21">
      <c r="B10" s="41" t="s">
        <v>720</v>
      </c>
      <c r="C10" s="41" t="s">
        <v>717</v>
      </c>
      <c r="D10" s="41" t="s">
        <v>718</v>
      </c>
      <c r="F10" s="41" t="s">
        <v>719</v>
      </c>
      <c r="G10" s="41" t="s">
        <v>417</v>
      </c>
      <c r="H10" s="41" t="s">
        <v>705</v>
      </c>
    </row>
    <row r="11" spans="2:8" s="52" customFormat="1" ht="21">
      <c r="B11" s="41">
        <v>0.07</v>
      </c>
      <c r="C11" s="41">
        <v>0.02</v>
      </c>
      <c r="D11" s="41">
        <v>0.01</v>
      </c>
      <c r="F11" s="41">
        <v>-0.01</v>
      </c>
      <c r="G11" s="41">
        <v>-0.02</v>
      </c>
      <c r="H11" s="41">
        <v>-0.04</v>
      </c>
    </row>
    <row r="12" ht="21">
      <c r="G12" s="43"/>
    </row>
    <row r="13" spans="3:7" ht="21">
      <c r="C13" s="39" t="s">
        <v>788</v>
      </c>
      <c r="G13" s="39" t="s">
        <v>787</v>
      </c>
    </row>
    <row r="14" ht="21.75" thickBot="1"/>
    <row r="15" spans="1:8" ht="21.75" thickBot="1">
      <c r="A15" s="49"/>
      <c r="B15" s="354" t="s">
        <v>783</v>
      </c>
      <c r="C15" s="355"/>
      <c r="D15" s="355"/>
      <c r="E15" s="355"/>
      <c r="F15" s="355"/>
      <c r="G15" s="355"/>
      <c r="H15" s="356"/>
    </row>
    <row r="16" spans="1:8" ht="21">
      <c r="A16" s="49"/>
      <c r="B16" s="50" t="s">
        <v>784</v>
      </c>
      <c r="C16" s="49"/>
      <c r="E16" s="49"/>
      <c r="F16" s="49"/>
      <c r="G16" s="49"/>
      <c r="H16" s="49"/>
    </row>
    <row r="17" spans="1:11" s="49" customFormat="1" ht="21">
      <c r="A17" s="52"/>
      <c r="B17" s="52"/>
      <c r="C17" s="52"/>
      <c r="D17" s="52"/>
      <c r="E17" s="51" t="s">
        <v>779</v>
      </c>
      <c r="G17" s="52"/>
      <c r="H17" s="52"/>
      <c r="I17" s="52"/>
      <c r="J17" s="52"/>
      <c r="K17" s="52"/>
    </row>
    <row r="18" spans="1:11" s="49" customFormat="1" ht="21">
      <c r="A18" s="52"/>
      <c r="B18" s="70" t="s">
        <v>803</v>
      </c>
      <c r="C18" s="70" t="s">
        <v>804</v>
      </c>
      <c r="D18" s="70" t="s">
        <v>805</v>
      </c>
      <c r="E18" s="79" t="s">
        <v>429</v>
      </c>
      <c r="F18" s="70" t="s">
        <v>809</v>
      </c>
      <c r="G18" s="70" t="s">
        <v>811</v>
      </c>
      <c r="H18" s="70" t="s">
        <v>812</v>
      </c>
      <c r="I18" s="52"/>
      <c r="J18" s="52"/>
      <c r="K18" s="52"/>
    </row>
    <row r="19" spans="1:11" ht="21">
      <c r="A19" s="52"/>
      <c r="B19" s="70" t="s">
        <v>806</v>
      </c>
      <c r="C19" s="70" t="s">
        <v>807</v>
      </c>
      <c r="D19" s="70" t="s">
        <v>808</v>
      </c>
      <c r="E19" s="80" t="s">
        <v>716</v>
      </c>
      <c r="F19" s="70" t="s">
        <v>810</v>
      </c>
      <c r="G19" s="70" t="s">
        <v>813</v>
      </c>
      <c r="H19" s="70" t="s">
        <v>814</v>
      </c>
      <c r="I19" s="52"/>
      <c r="J19" s="52"/>
      <c r="K19" s="52"/>
    </row>
    <row r="20" spans="1:9" ht="21">
      <c r="A20" s="41" t="s">
        <v>780</v>
      </c>
      <c r="B20" s="81" t="s">
        <v>720</v>
      </c>
      <c r="C20" s="81" t="s">
        <v>717</v>
      </c>
      <c r="D20" s="81" t="s">
        <v>718</v>
      </c>
      <c r="E20" s="68"/>
      <c r="F20" s="81" t="s">
        <v>719</v>
      </c>
      <c r="G20" s="81" t="s">
        <v>417</v>
      </c>
      <c r="H20" s="81" t="s">
        <v>705</v>
      </c>
      <c r="I20" s="41" t="s">
        <v>781</v>
      </c>
    </row>
    <row r="21" spans="2:8" ht="21">
      <c r="B21" s="58" t="s">
        <v>815</v>
      </c>
      <c r="C21" s="58" t="s">
        <v>816</v>
      </c>
      <c r="D21" s="58" t="s">
        <v>817</v>
      </c>
      <c r="E21" s="57" t="s">
        <v>427</v>
      </c>
      <c r="F21" s="58" t="s">
        <v>821</v>
      </c>
      <c r="G21" s="58" t="s">
        <v>825</v>
      </c>
      <c r="H21" s="58" t="s">
        <v>826</v>
      </c>
    </row>
    <row r="22" spans="2:8" ht="21">
      <c r="B22" s="58" t="s">
        <v>818</v>
      </c>
      <c r="C22" s="58" t="s">
        <v>819</v>
      </c>
      <c r="D22" s="58" t="s">
        <v>820</v>
      </c>
      <c r="E22" s="79" t="s">
        <v>715</v>
      </c>
      <c r="F22" s="58" t="s">
        <v>822</v>
      </c>
      <c r="G22" s="58" t="s">
        <v>823</v>
      </c>
      <c r="H22" s="58" t="s">
        <v>824</v>
      </c>
    </row>
    <row r="23" ht="21">
      <c r="E23" s="41" t="s">
        <v>782</v>
      </c>
    </row>
  </sheetData>
  <sheetProtection/>
  <mergeCells count="2">
    <mergeCell ref="B1:H1"/>
    <mergeCell ref="B15:H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2016-01-24T04:21:00Z</cp:lastPrinted>
  <dcterms:created xsi:type="dcterms:W3CDTF">2012-10-05T08:35:58Z</dcterms:created>
  <dcterms:modified xsi:type="dcterms:W3CDTF">2016-01-24T04:22:42Z</dcterms:modified>
  <cp:category/>
  <cp:version/>
  <cp:contentType/>
  <cp:contentStatus/>
</cp:coreProperties>
</file>